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760" activeTab="0"/>
  </bookViews>
  <sheets>
    <sheet name="ведомств тыс.руб прогноз май" sheetId="1" r:id="rId1"/>
    <sheet name="ведомств тыс.руб прогноз ма (2)" sheetId="2" r:id="rId2"/>
  </sheets>
  <definedNames/>
  <calcPr fullCalcOnLoad="1"/>
</workbook>
</file>

<file path=xl/sharedStrings.xml><?xml version="1.0" encoding="utf-8"?>
<sst xmlns="http://schemas.openxmlformats.org/spreadsheetml/2006/main" count="876" uniqueCount="129">
  <si>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</si>
  <si>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</si>
  <si>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</si>
  <si>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</si>
  <si>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</si>
  <si>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</si>
  <si>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</si>
  <si>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</si>
  <si>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</si>
  <si>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</si>
  <si>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</si>
  <si>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04</t>
  </si>
  <si>
    <t>02</t>
  </si>
  <si>
    <t>Функц.Пр-ва РФ,выс.орг.гос.власти и мест.админ-ций</t>
  </si>
  <si>
    <t>Заработная плата</t>
  </si>
  <si>
    <t>08</t>
  </si>
  <si>
    <t xml:space="preserve">Оплата труда и начисления на оплату труда </t>
  </si>
  <si>
    <t>О1</t>
  </si>
  <si>
    <t>О4</t>
  </si>
  <si>
    <t>Начисления на оплату труда</t>
  </si>
  <si>
    <t>О2</t>
  </si>
  <si>
    <t>О8</t>
  </si>
  <si>
    <t>024</t>
  </si>
  <si>
    <t xml:space="preserve">         Ведомственная структура расходов</t>
  </si>
  <si>
    <t>Мобилизационная и вневойсковая подготовка</t>
  </si>
  <si>
    <t>03</t>
  </si>
  <si>
    <t>Функционирование высшего должностного лица субъекта РФ и органа местного самоуправления</t>
  </si>
  <si>
    <t>Администрация МО"Казачье"</t>
  </si>
  <si>
    <t>Осуществление передаваемых бюджетных полномочий</t>
  </si>
  <si>
    <t>09</t>
  </si>
  <si>
    <t>Дорожное хозяйство</t>
  </si>
  <si>
    <t>Субсидия бюджетным учреждениям</t>
  </si>
  <si>
    <t>МБУК "СКЦ Благовест"</t>
  </si>
  <si>
    <t>121</t>
  </si>
  <si>
    <t>244</t>
  </si>
  <si>
    <t>611</t>
  </si>
  <si>
    <t>120</t>
  </si>
  <si>
    <t>129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</si>
  <si>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</si>
  <si>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</si>
  <si>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</si>
  <si>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организации и земельного налога</t>
  </si>
  <si>
    <t>240</t>
  </si>
  <si>
    <t>850</t>
  </si>
  <si>
    <t>851</t>
  </si>
  <si>
    <t>Резервные фонды органов исполнительной власти субъектов РФ</t>
  </si>
  <si>
    <t>Резервные средства</t>
  </si>
  <si>
    <t>800</t>
  </si>
  <si>
    <t>НАЦИОНАЛЬНАЯ ОБОРОНА</t>
  </si>
  <si>
    <t>Субвенции на осуществление первичного воинского учета на территории, где отсутствует военный комиссариат</t>
  </si>
  <si>
    <t>Закупка товаров,работ и услуг для обеспечения государственных (муниципальных) нужд</t>
  </si>
  <si>
    <t>Развитие автомобильных дорог общего пользования, находящихся в муниципальной собственности МО "Казачье" 2015-2017гг</t>
  </si>
  <si>
    <t>НАЦИОНАЛЬНАЯ ЭКОНОМИКА</t>
  </si>
  <si>
    <t>КУЛЬТУРА, КИНЕМАТОГРАФИЯ И СРЕДСТВА МАССОВОЙ ИНФОРМАЦИИ</t>
  </si>
  <si>
    <t>852</t>
  </si>
  <si>
    <t>05</t>
  </si>
  <si>
    <t>Другие общегосударственные вопросы</t>
  </si>
  <si>
    <t>870</t>
  </si>
  <si>
    <t>801 00 80 010</t>
  </si>
  <si>
    <t>801 00 80 020</t>
  </si>
  <si>
    <t>801 80 02221</t>
  </si>
  <si>
    <t>Прочая закупка товаров,работ и услуг для обеспечения государственных (муниципальных) нужд (услуги связи)</t>
  </si>
  <si>
    <t>Прочая закупка товаров,работ и услуг для обеспечения государственных (муниципальных) нужд (электроэнергия)</t>
  </si>
  <si>
    <t>801 80 02223</t>
  </si>
  <si>
    <t>Прочая закупка товаров,работ и услуг для обеспечения государственных (муниципальных) нужд (Прочие работы, услуги)</t>
  </si>
  <si>
    <t>801 80 02226</t>
  </si>
  <si>
    <t>Прочая закупка товаров,работ и услуг для обеспечения государственных (муниципальных) нужд (Увеличение стоимости материальных запасов)</t>
  </si>
  <si>
    <t>801 80 02340</t>
  </si>
  <si>
    <t>90А 005 118</t>
  </si>
  <si>
    <t>План 2023г.</t>
  </si>
  <si>
    <t>000 0000 000</t>
  </si>
  <si>
    <t>790 80 04000</t>
  </si>
  <si>
    <t>801 8002 000</t>
  </si>
  <si>
    <t>СОЦИАЛЬНАЯ ПОЛИТИКА</t>
  </si>
  <si>
    <t>10</t>
  </si>
  <si>
    <t>Пенсионное обеспечение</t>
  </si>
  <si>
    <t>321</t>
  </si>
  <si>
    <t>Выплата муниципальной пенсии</t>
  </si>
  <si>
    <t>ФИЗИЧЕСКАЯ КУЛЬТУРА И СПОРТ</t>
  </si>
  <si>
    <t>11</t>
  </si>
  <si>
    <t>Физическая культура</t>
  </si>
  <si>
    <t>Муниципальная программа развития физической культуры и спорта</t>
  </si>
  <si>
    <t>МОЛОДЕЖНАЯ ПОЛИТИКА</t>
  </si>
  <si>
    <t>Молодежная политика</t>
  </si>
  <si>
    <t>07</t>
  </si>
  <si>
    <t>О7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</si>
  <si>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</si>
  <si>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</si>
  <si>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"Пожарная безопасность и защита населения и территории муниципального образования "Казачье"</t>
  </si>
  <si>
    <t>Благоустройство</t>
  </si>
  <si>
    <t>ЖИЛИЩНО-КОММУНАЛЬНОЕ ХОЗЯЙСТВО</t>
  </si>
  <si>
    <t>Целевая программа "Народные инициативы"</t>
  </si>
  <si>
    <t>711 01S2370</t>
  </si>
  <si>
    <t>Муниципальная целевая программа по профилактике потребления наркотических средств и психотропных веществ, наркомании и токсикомании</t>
  </si>
  <si>
    <t>247</t>
  </si>
  <si>
    <t>МЕЖБЮДЖЕТНЫЕ ТРАЕСФЕРТЫ</t>
  </si>
  <si>
    <t>Иные межбюджетные трансферты</t>
  </si>
  <si>
    <t>14</t>
  </si>
  <si>
    <t>80 1 0080020</t>
  </si>
  <si>
    <t>540</t>
  </si>
  <si>
    <t>ОБСЛУЖИВАНИЕ МУНИЦИПАЛЬНОГО ДОЛГА</t>
  </si>
  <si>
    <t>13</t>
  </si>
  <si>
    <t>730</t>
  </si>
  <si>
    <t xml:space="preserve">     муниципального образования Казачье на 2023 год</t>
  </si>
  <si>
    <t>ПРОВЕДЕНИЕ ВЫБОРОВ И РЕФЕРЕНДУМОВ</t>
  </si>
  <si>
    <t>Проведение местных выборов</t>
  </si>
  <si>
    <t>801 80 02224</t>
  </si>
  <si>
    <t xml:space="preserve">"О внесении изменений в бюджет МО "Казачье" на 2023 год" </t>
  </si>
  <si>
    <t>801 80 02310</t>
  </si>
  <si>
    <t>Уплата прочих налогов и сборов</t>
  </si>
  <si>
    <t>Уплата иных платежей</t>
  </si>
  <si>
    <t>853</t>
  </si>
  <si>
    <t>Инициативные проекты</t>
  </si>
  <si>
    <t>880</t>
  </si>
  <si>
    <t>Субсидии на иные цели (лучшие Дома культуры)</t>
  </si>
  <si>
    <t>Субсидии на иные цели (лучшие работники культуры)</t>
  </si>
  <si>
    <t>5 53А 255 195</t>
  </si>
  <si>
    <t>612</t>
  </si>
  <si>
    <t>5 53А 255 196</t>
  </si>
  <si>
    <t>Субсидия бюджетным учреждениям выполнение муниципального задания</t>
  </si>
  <si>
    <t>Субсидия на иные цели</t>
  </si>
  <si>
    <t>5 53А 255 000</t>
  </si>
  <si>
    <t>0 000 000 000</t>
  </si>
  <si>
    <t>790 80 04226</t>
  </si>
  <si>
    <t>8020080020</t>
  </si>
  <si>
    <t>7908004340</t>
  </si>
  <si>
    <t>8010080020</t>
  </si>
  <si>
    <t>Приложение №1 к Решению Думы №197 от 10.05.2023г.</t>
  </si>
  <si>
    <t>Приложение №1 к Решению Думы №199 от 26.05.2023г.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</si>
</sst>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</numFmts>
  <fonts count="57">
    <font>
      <sz val="10"/>
      <name val="Arial Cyr"/>
      <family val="0"/>
    </font>
    <font>
      <sz val="9"/>
      <name val="Arial Cyr"/>
      <family val="2"/>
    </font>
    <font>
      <sz val="10"/>
      <color indexed="18"/>
      <name val="Arial Cyr"/>
      <family val="2"/>
    </font>
    <font>
      <b/>
      <sz val="10"/>
      <color indexed="10"/>
      <name val="Arial Cyr"/>
      <family val="2"/>
    </font>
    <font>
      <b/>
      <sz val="10"/>
      <color indexed="18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 Cyr"/>
      <family val="2"/>
    </font>
    <font>
      <b/>
      <sz val="10"/>
      <color indexed="56"/>
      <name val="Arial Cyr"/>
      <family val="2"/>
    </font>
    <font>
      <b/>
      <sz val="11"/>
      <color indexed="56"/>
      <name val="Arial Cyr"/>
      <family val="0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Arial Cyr"/>
      <family val="2"/>
    </font>
    <font>
      <b/>
      <sz val="10"/>
      <color theme="3"/>
      <name val="Arial Cyr"/>
      <family val="2"/>
    </font>
    <font>
      <b/>
      <sz val="10"/>
      <color rgb="FF002060"/>
      <name val="Arial Cyr"/>
      <family val="2"/>
    </font>
    <font>
      <b/>
      <sz val="10"/>
      <color theme="3" tint="-0.4999699890613556"/>
      <name val="Arial Cyr"/>
      <family val="0"/>
    </font>
    <font>
      <b/>
      <sz val="11"/>
      <color theme="3" tint="-0.4999699890613556"/>
      <name val="Arial Cyr"/>
      <family val="0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57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57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1" fillId="0" borderId="17" xfId="0" applyFont="1" applyFill="1" applyBorder="1" applyAlignment="1">
      <alignment wrapText="1"/>
    </xf>
    <xf numFmtId="49" fontId="51" fillId="0" borderId="15" xfId="0" applyNumberFormat="1" applyFont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57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57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49" fontId="52" fillId="0" borderId="15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3" fillId="0" borderId="14" xfId="0" applyFont="1" applyFill="1" applyBorder="1" applyAlignment="1">
      <alignment wrapText="1"/>
    </xf>
    <xf numFmtId="49" fontId="52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4" fillId="0" borderId="15" xfId="0" applyNumberFormat="1" applyFont="1" applyBorder="1" applyAlignment="1">
      <alignment horizontal="center"/>
    </xf>
    <xf numFmtId="49" fontId="5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Fill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55" fillId="0" borderId="17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4" fillId="0" borderId="19" xfId="57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wrapText="1"/>
    </xf>
    <xf numFmtId="2" fontId="5" fillId="34" borderId="15" xfId="0" applyNumberFormat="1" applyFont="1" applyFill="1" applyBorder="1" applyAlignment="1" applyProtection="1">
      <alignment horizontal="right"/>
      <protection locked="0"/>
    </xf>
    <xf numFmtId="2" fontId="5" fillId="34" borderId="12" xfId="0" applyNumberFormat="1" applyFont="1" applyFill="1" applyBorder="1" applyAlignment="1" applyProtection="1">
      <alignment horizontal="right"/>
      <protection locked="0"/>
    </xf>
    <xf numFmtId="2" fontId="8" fillId="34" borderId="12" xfId="0" applyNumberFormat="1" applyFont="1" applyFill="1" applyBorder="1" applyAlignment="1" applyProtection="1">
      <alignment horizontal="right"/>
      <protection locked="0"/>
    </xf>
    <xf numFmtId="2" fontId="0" fillId="34" borderId="10" xfId="0" applyNumberFormat="1" applyFont="1" applyFill="1" applyBorder="1" applyAlignment="1" applyProtection="1">
      <alignment horizontal="right"/>
      <protection locked="0"/>
    </xf>
    <xf numFmtId="2" fontId="8" fillId="34" borderId="10" xfId="0" applyNumberFormat="1" applyFont="1" applyFill="1" applyBorder="1" applyAlignment="1" applyProtection="1">
      <alignment horizontal="right"/>
      <protection locked="0"/>
    </xf>
    <xf numFmtId="2" fontId="5" fillId="34" borderId="10" xfId="0" applyNumberFormat="1" applyFont="1" applyFill="1" applyBorder="1" applyAlignment="1" applyProtection="1">
      <alignment horizontal="right"/>
      <protection locked="0"/>
    </xf>
    <xf numFmtId="2" fontId="5" fillId="34" borderId="21" xfId="0" applyNumberFormat="1" applyFont="1" applyFill="1" applyBorder="1" applyAlignment="1" applyProtection="1">
      <alignment horizontal="right"/>
      <protection locked="0"/>
    </xf>
    <xf numFmtId="2" fontId="5" fillId="19" borderId="21" xfId="0" applyNumberFormat="1" applyFont="1" applyFill="1" applyBorder="1" applyAlignment="1" applyProtection="1">
      <alignment horizontal="right"/>
      <protection locked="0"/>
    </xf>
    <xf numFmtId="2" fontId="0" fillId="34" borderId="12" xfId="0" applyNumberFormat="1" applyFont="1" applyFill="1" applyBorder="1" applyAlignment="1" applyProtection="1">
      <alignment horizontal="right"/>
      <protection locked="0"/>
    </xf>
    <xf numFmtId="2" fontId="8" fillId="34" borderId="21" xfId="0" applyNumberFormat="1" applyFont="1" applyFill="1" applyBorder="1" applyAlignment="1" applyProtection="1">
      <alignment horizontal="right"/>
      <protection locked="0"/>
    </xf>
    <xf numFmtId="2" fontId="0" fillId="34" borderId="13" xfId="0" applyNumberFormat="1" applyFont="1" applyFill="1" applyBorder="1" applyAlignment="1" applyProtection="1">
      <alignment horizontal="right"/>
      <protection locked="0"/>
    </xf>
    <xf numFmtId="2" fontId="0" fillId="34" borderId="11" xfId="0" applyNumberFormat="1" applyFont="1" applyFill="1" applyBorder="1" applyAlignment="1" applyProtection="1">
      <alignment horizontal="right"/>
      <protection locked="0"/>
    </xf>
    <xf numFmtId="2" fontId="5" fillId="34" borderId="22" xfId="0" applyNumberFormat="1" applyFont="1" applyFill="1" applyBorder="1" applyAlignment="1" applyProtection="1">
      <alignment horizontal="right"/>
      <protection locked="0"/>
    </xf>
    <xf numFmtId="2" fontId="0" fillId="34" borderId="23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>
      <alignment horizontal="center"/>
    </xf>
    <xf numFmtId="0" fontId="5" fillId="0" borderId="24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wrapText="1"/>
    </xf>
    <xf numFmtId="49" fontId="5" fillId="0" borderId="23" xfId="0" applyNumberFormat="1" applyFont="1" applyBorder="1" applyAlignment="1">
      <alignment horizontal="center"/>
    </xf>
    <xf numFmtId="2" fontId="5" fillId="34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2" fontId="0" fillId="0" borderId="0" xfId="0" applyNumberFormat="1" applyAlignment="1" applyProtection="1">
      <alignment/>
      <protection locked="0"/>
    </xf>
    <xf numFmtId="49" fontId="56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72" fontId="0" fillId="34" borderId="10" xfId="0" applyNumberFormat="1" applyFill="1" applyBorder="1" applyAlignment="1" applyProtection="1">
      <alignment horizontal="center"/>
      <protection locked="0"/>
    </xf>
    <xf numFmtId="172" fontId="0" fillId="34" borderId="11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E2" sqref="E2"/>
    </sheetView>
  </sheetViews>
  <sheetFormatPr defaultColWidth="25.875" defaultRowHeight="12.75"/>
  <cols>
    <col min="1" max="1" width="40.125" style="0" customWidth="1"/>
    <col min="2" max="2" width="9.875" style="0" customWidth="1"/>
    <col min="3" max="4" width="9.75390625" style="0" customWidth="1"/>
    <col min="5" max="5" width="15.00390625" style="0" customWidth="1"/>
    <col min="6" max="6" width="13.00390625" style="0" customWidth="1"/>
    <col min="7" max="7" width="12.75390625" style="82" customWidth="1"/>
  </cols>
  <sheetData>
    <row r="1" spans="1:7" ht="12.75">
      <c r="A1" s="30" t="s">
        <v>23</v>
      </c>
      <c r="B1" s="29"/>
      <c r="C1" s="29"/>
      <c r="E1" s="82"/>
      <c r="F1" s="82"/>
      <c r="G1" s="34" t="s">
        <v>127</v>
      </c>
    </row>
    <row r="2" spans="1:7" ht="12.75">
      <c r="A2" s="30" t="s">
        <v>103</v>
      </c>
      <c r="B2" s="29"/>
      <c r="C2" s="29"/>
      <c r="E2" s="82"/>
      <c r="F2" s="82"/>
      <c r="G2" s="83" t="s">
        <v>107</v>
      </c>
    </row>
    <row r="3" spans="1:7" ht="12.75">
      <c r="A3" s="30"/>
      <c r="B3" s="29"/>
      <c r="C3" s="29"/>
      <c r="E3" s="82"/>
      <c r="F3" s="82"/>
      <c r="G3" s="81"/>
    </row>
    <row r="4" spans="2:7" ht="12.75">
      <c r="B4" s="29"/>
      <c r="C4" s="29"/>
      <c r="D4" s="31"/>
      <c r="F4" s="33"/>
      <c r="G4" s="135">
        <v>19017489.12</v>
      </c>
    </row>
    <row r="5" spans="1:7" ht="22.5" customHeight="1">
      <c r="A5" s="138" t="s">
        <v>0</v>
      </c>
      <c r="B5" s="1" t="s">
        <v>1</v>
      </c>
      <c r="C5" s="2"/>
      <c r="D5" s="2"/>
      <c r="E5" s="2"/>
      <c r="F5" s="2"/>
      <c r="G5" s="140" t="s">
        <v>69</v>
      </c>
    </row>
    <row r="6" spans="1:7" ht="29.25" customHeight="1" thickBot="1">
      <c r="A6" s="139"/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141"/>
    </row>
    <row r="7" spans="1:8" ht="13.5" thickBot="1">
      <c r="A7" s="12" t="s">
        <v>27</v>
      </c>
      <c r="B7" s="22"/>
      <c r="C7" s="23"/>
      <c r="D7" s="23"/>
      <c r="E7" s="23"/>
      <c r="F7" s="24"/>
      <c r="G7" s="106">
        <f>SUM(G8+G33+G41+G45+G56+G60+G63+G73+G76+G79+G80)</f>
        <v>19017489.12</v>
      </c>
      <c r="H7" s="32"/>
    </row>
    <row r="8" spans="1:8" ht="12.75">
      <c r="A8" s="25" t="s">
        <v>7</v>
      </c>
      <c r="B8" s="5" t="s">
        <v>22</v>
      </c>
      <c r="C8" s="26" t="s">
        <v>8</v>
      </c>
      <c r="D8" s="27" t="s">
        <v>9</v>
      </c>
      <c r="E8" s="26" t="s">
        <v>70</v>
      </c>
      <c r="F8" s="26" t="s">
        <v>10</v>
      </c>
      <c r="G8" s="107">
        <f>SUM(G13+G30+G9+G28+G32)</f>
        <v>9500054.22</v>
      </c>
      <c r="H8" s="32"/>
    </row>
    <row r="9" spans="1:7" ht="45">
      <c r="A9" s="43" t="s">
        <v>26</v>
      </c>
      <c r="B9" s="44" t="s">
        <v>22</v>
      </c>
      <c r="C9" s="44" t="s">
        <v>8</v>
      </c>
      <c r="D9" s="45" t="s">
        <v>12</v>
      </c>
      <c r="E9" s="44" t="s">
        <v>70</v>
      </c>
      <c r="F9" s="44" t="s">
        <v>10</v>
      </c>
      <c r="G9" s="108">
        <f>SUM(G10)</f>
        <v>2078061</v>
      </c>
    </row>
    <row r="10" spans="1:7" ht="12.75">
      <c r="A10" s="18" t="s">
        <v>16</v>
      </c>
      <c r="B10" s="9" t="s">
        <v>22</v>
      </c>
      <c r="C10" s="8" t="s">
        <v>17</v>
      </c>
      <c r="D10" s="9" t="s">
        <v>12</v>
      </c>
      <c r="E10" s="10" t="s">
        <v>58</v>
      </c>
      <c r="F10" s="7" t="s">
        <v>36</v>
      </c>
      <c r="G10" s="109">
        <f>SUM(G11:G12)</f>
        <v>2078061</v>
      </c>
    </row>
    <row r="11" spans="1:7" ht="12.75">
      <c r="A11" s="18" t="s">
        <v>14</v>
      </c>
      <c r="B11" s="9" t="s">
        <v>22</v>
      </c>
      <c r="C11" s="8" t="s">
        <v>17</v>
      </c>
      <c r="D11" s="9" t="s">
        <v>12</v>
      </c>
      <c r="E11" s="10" t="s">
        <v>58</v>
      </c>
      <c r="F11" s="7" t="s">
        <v>33</v>
      </c>
      <c r="G11" s="109">
        <v>1596053</v>
      </c>
    </row>
    <row r="12" spans="1:7" ht="12.75">
      <c r="A12" s="18" t="s">
        <v>19</v>
      </c>
      <c r="B12" s="9" t="s">
        <v>22</v>
      </c>
      <c r="C12" s="8" t="s">
        <v>17</v>
      </c>
      <c r="D12" s="9" t="s">
        <v>12</v>
      </c>
      <c r="E12" s="10" t="s">
        <v>58</v>
      </c>
      <c r="F12" s="7" t="s">
        <v>37</v>
      </c>
      <c r="G12" s="109">
        <v>482008</v>
      </c>
    </row>
    <row r="13" spans="1:7" ht="30">
      <c r="A13" s="46" t="s">
        <v>13</v>
      </c>
      <c r="B13" s="47" t="s">
        <v>22</v>
      </c>
      <c r="C13" s="48" t="s">
        <v>8</v>
      </c>
      <c r="D13" s="49" t="s">
        <v>11</v>
      </c>
      <c r="E13" s="48" t="s">
        <v>70</v>
      </c>
      <c r="F13" s="48" t="s">
        <v>10</v>
      </c>
      <c r="G13" s="110">
        <f>SUM(G14+G17+G24)</f>
        <v>7287091.62</v>
      </c>
    </row>
    <row r="14" spans="1:7" ht="25.5">
      <c r="A14" s="50" t="s">
        <v>16</v>
      </c>
      <c r="B14" s="51" t="s">
        <v>22</v>
      </c>
      <c r="C14" s="52" t="s">
        <v>17</v>
      </c>
      <c r="D14" s="52" t="s">
        <v>18</v>
      </c>
      <c r="E14" s="53" t="s">
        <v>59</v>
      </c>
      <c r="F14" s="54" t="s">
        <v>36</v>
      </c>
      <c r="G14" s="111">
        <f>SUM(G15,G16)</f>
        <v>5700575.62</v>
      </c>
    </row>
    <row r="15" spans="1:7" ht="12.75">
      <c r="A15" s="18" t="s">
        <v>14</v>
      </c>
      <c r="B15" s="9" t="s">
        <v>22</v>
      </c>
      <c r="C15" s="8" t="s">
        <v>17</v>
      </c>
      <c r="D15" s="8" t="s">
        <v>18</v>
      </c>
      <c r="E15" s="10" t="s">
        <v>59</v>
      </c>
      <c r="F15" s="7" t="s">
        <v>33</v>
      </c>
      <c r="G15" s="109">
        <v>4400000</v>
      </c>
    </row>
    <row r="16" spans="1:7" ht="12.75">
      <c r="A16" s="18" t="s">
        <v>19</v>
      </c>
      <c r="B16" s="9" t="s">
        <v>22</v>
      </c>
      <c r="C16" s="8" t="s">
        <v>17</v>
      </c>
      <c r="D16" s="8" t="s">
        <v>18</v>
      </c>
      <c r="E16" s="10" t="s">
        <v>59</v>
      </c>
      <c r="F16" s="7" t="s">
        <v>37</v>
      </c>
      <c r="G16" s="109">
        <v>1300575.62</v>
      </c>
    </row>
    <row r="17" spans="1:7" ht="38.25">
      <c r="A17" s="50" t="s">
        <v>38</v>
      </c>
      <c r="B17" s="51" t="s">
        <v>22</v>
      </c>
      <c r="C17" s="52" t="s">
        <v>17</v>
      </c>
      <c r="D17" s="52" t="s">
        <v>18</v>
      </c>
      <c r="E17" s="53" t="s">
        <v>72</v>
      </c>
      <c r="F17" s="54" t="s">
        <v>42</v>
      </c>
      <c r="G17" s="111">
        <f>SUM(G18:G23)</f>
        <v>1477516</v>
      </c>
    </row>
    <row r="18" spans="1:7" ht="38.25">
      <c r="A18" s="42" t="s">
        <v>61</v>
      </c>
      <c r="B18" s="9" t="s">
        <v>22</v>
      </c>
      <c r="C18" s="8" t="s">
        <v>17</v>
      </c>
      <c r="D18" s="8" t="s">
        <v>18</v>
      </c>
      <c r="E18" s="10" t="s">
        <v>60</v>
      </c>
      <c r="F18" s="7" t="s">
        <v>34</v>
      </c>
      <c r="G18" s="109">
        <v>5000</v>
      </c>
    </row>
    <row r="19" spans="1:7" ht="38.25">
      <c r="A19" s="42" t="s">
        <v>62</v>
      </c>
      <c r="B19" s="9" t="s">
        <v>22</v>
      </c>
      <c r="C19" s="8" t="s">
        <v>17</v>
      </c>
      <c r="D19" s="8" t="s">
        <v>18</v>
      </c>
      <c r="E19" s="10" t="s">
        <v>63</v>
      </c>
      <c r="F19" s="7" t="s">
        <v>94</v>
      </c>
      <c r="G19" s="109">
        <v>800000</v>
      </c>
    </row>
    <row r="20" spans="1:7" ht="51">
      <c r="A20" s="42" t="s">
        <v>64</v>
      </c>
      <c r="B20" s="9" t="s">
        <v>22</v>
      </c>
      <c r="C20" s="8" t="s">
        <v>17</v>
      </c>
      <c r="D20" s="8" t="s">
        <v>18</v>
      </c>
      <c r="E20" s="10" t="s">
        <v>106</v>
      </c>
      <c r="F20" s="7" t="s">
        <v>34</v>
      </c>
      <c r="G20" s="109">
        <v>6000</v>
      </c>
    </row>
    <row r="21" spans="1:7" ht="51">
      <c r="A21" s="42" t="s">
        <v>64</v>
      </c>
      <c r="B21" s="9" t="s">
        <v>22</v>
      </c>
      <c r="C21" s="8" t="s">
        <v>17</v>
      </c>
      <c r="D21" s="8" t="s">
        <v>18</v>
      </c>
      <c r="E21" s="10" t="s">
        <v>65</v>
      </c>
      <c r="F21" s="7" t="s">
        <v>34</v>
      </c>
      <c r="G21" s="109">
        <v>330000</v>
      </c>
    </row>
    <row r="22" spans="1:7" ht="51">
      <c r="A22" s="42" t="s">
        <v>64</v>
      </c>
      <c r="B22" s="9" t="s">
        <v>22</v>
      </c>
      <c r="C22" s="8" t="s">
        <v>17</v>
      </c>
      <c r="D22" s="8" t="s">
        <v>18</v>
      </c>
      <c r="E22" s="10" t="s">
        <v>108</v>
      </c>
      <c r="F22" s="7" t="s">
        <v>34</v>
      </c>
      <c r="G22" s="109">
        <v>195516</v>
      </c>
    </row>
    <row r="23" spans="1:7" ht="51">
      <c r="A23" s="42" t="s">
        <v>66</v>
      </c>
      <c r="B23" s="9" t="s">
        <v>22</v>
      </c>
      <c r="C23" s="8" t="s">
        <v>17</v>
      </c>
      <c r="D23" s="8" t="s">
        <v>18</v>
      </c>
      <c r="E23" s="10" t="s">
        <v>67</v>
      </c>
      <c r="F23" s="7" t="s">
        <v>34</v>
      </c>
      <c r="G23" s="109">
        <v>141000</v>
      </c>
    </row>
    <row r="24" spans="1:7" ht="25.5">
      <c r="A24" s="50" t="s">
        <v>40</v>
      </c>
      <c r="B24" s="51" t="s">
        <v>22</v>
      </c>
      <c r="C24" s="52" t="s">
        <v>17</v>
      </c>
      <c r="D24" s="52" t="s">
        <v>18</v>
      </c>
      <c r="E24" s="53" t="s">
        <v>59</v>
      </c>
      <c r="F24" s="54" t="s">
        <v>43</v>
      </c>
      <c r="G24" s="111">
        <f>SUM(G25:G27)</f>
        <v>109000</v>
      </c>
    </row>
    <row r="25" spans="1:7" ht="25.5">
      <c r="A25" s="42" t="s">
        <v>41</v>
      </c>
      <c r="B25" s="9" t="s">
        <v>22</v>
      </c>
      <c r="C25" s="8" t="s">
        <v>17</v>
      </c>
      <c r="D25" s="8" t="s">
        <v>18</v>
      </c>
      <c r="E25" s="10" t="s">
        <v>59</v>
      </c>
      <c r="F25" s="7" t="s">
        <v>44</v>
      </c>
      <c r="G25" s="109">
        <v>50000</v>
      </c>
    </row>
    <row r="26" spans="1:7" ht="12.75">
      <c r="A26" s="42" t="s">
        <v>109</v>
      </c>
      <c r="B26" s="9" t="s">
        <v>22</v>
      </c>
      <c r="C26" s="8" t="s">
        <v>17</v>
      </c>
      <c r="D26" s="8" t="s">
        <v>18</v>
      </c>
      <c r="E26" s="10" t="s">
        <v>59</v>
      </c>
      <c r="F26" s="7" t="s">
        <v>54</v>
      </c>
      <c r="G26" s="109">
        <v>9000</v>
      </c>
    </row>
    <row r="27" spans="1:7" ht="13.5" thickBot="1">
      <c r="A27" s="42" t="s">
        <v>110</v>
      </c>
      <c r="B27" s="9" t="s">
        <v>22</v>
      </c>
      <c r="C27" s="8" t="s">
        <v>17</v>
      </c>
      <c r="D27" s="8" t="s">
        <v>18</v>
      </c>
      <c r="E27" s="10" t="s">
        <v>59</v>
      </c>
      <c r="F27" s="7" t="s">
        <v>111</v>
      </c>
      <c r="G27" s="109">
        <v>50000</v>
      </c>
    </row>
    <row r="28" spans="1:7" ht="26.25" thickBot="1">
      <c r="A28" s="105" t="s">
        <v>104</v>
      </c>
      <c r="B28" s="15" t="s">
        <v>22</v>
      </c>
      <c r="C28" s="15" t="s">
        <v>8</v>
      </c>
      <c r="D28" s="16" t="s">
        <v>9</v>
      </c>
      <c r="E28" s="15" t="s">
        <v>70</v>
      </c>
      <c r="F28" s="20" t="s">
        <v>10</v>
      </c>
      <c r="G28" s="112">
        <f>SUM(G29)</f>
        <v>119201.6</v>
      </c>
    </row>
    <row r="29" spans="1:7" ht="13.5" thickBot="1">
      <c r="A29" s="28" t="s">
        <v>105</v>
      </c>
      <c r="B29" s="36" t="s">
        <v>22</v>
      </c>
      <c r="C29" s="36" t="s">
        <v>8</v>
      </c>
      <c r="D29" s="36" t="s">
        <v>84</v>
      </c>
      <c r="E29" s="78" t="s">
        <v>70</v>
      </c>
      <c r="F29" s="35" t="s">
        <v>113</v>
      </c>
      <c r="G29" s="106">
        <v>119201.6</v>
      </c>
    </row>
    <row r="30" spans="1:7" ht="45">
      <c r="A30" s="55" t="s">
        <v>45</v>
      </c>
      <c r="B30" s="47" t="s">
        <v>22</v>
      </c>
      <c r="C30" s="47" t="s">
        <v>8</v>
      </c>
      <c r="D30" s="56">
        <v>11</v>
      </c>
      <c r="E30" s="48" t="s">
        <v>70</v>
      </c>
      <c r="F30" s="48" t="s">
        <v>47</v>
      </c>
      <c r="G30" s="111">
        <f>SUM(G31)</f>
        <v>15000</v>
      </c>
    </row>
    <row r="31" spans="1:7" ht="12.75">
      <c r="A31" s="42" t="s">
        <v>46</v>
      </c>
      <c r="B31" s="9" t="s">
        <v>22</v>
      </c>
      <c r="C31" s="8" t="s">
        <v>17</v>
      </c>
      <c r="D31" s="8">
        <v>11</v>
      </c>
      <c r="E31" s="137" t="s">
        <v>124</v>
      </c>
      <c r="F31" s="7" t="s">
        <v>57</v>
      </c>
      <c r="G31" s="109">
        <v>15000</v>
      </c>
    </row>
    <row r="32" spans="1:7" s="29" customFormat="1" ht="30.75" thickBot="1">
      <c r="A32" s="103" t="s">
        <v>56</v>
      </c>
      <c r="B32" s="47" t="s">
        <v>22</v>
      </c>
      <c r="C32" s="56" t="s">
        <v>17</v>
      </c>
      <c r="D32" s="56">
        <v>13</v>
      </c>
      <c r="E32" s="48" t="s">
        <v>70</v>
      </c>
      <c r="F32" s="104" t="s">
        <v>42</v>
      </c>
      <c r="G32" s="110">
        <v>700</v>
      </c>
    </row>
    <row r="33" spans="1:7" ht="13.5" thickBot="1">
      <c r="A33" s="59" t="s">
        <v>48</v>
      </c>
      <c r="B33" s="57" t="s">
        <v>22</v>
      </c>
      <c r="C33" s="58" t="s">
        <v>20</v>
      </c>
      <c r="D33" s="58">
        <v>0</v>
      </c>
      <c r="E33" s="58" t="s">
        <v>70</v>
      </c>
      <c r="F33" s="60" t="s">
        <v>10</v>
      </c>
      <c r="G33" s="113">
        <f>SUM(G34)</f>
        <v>173700</v>
      </c>
    </row>
    <row r="34" spans="1:7" ht="30">
      <c r="A34" s="61" t="s">
        <v>24</v>
      </c>
      <c r="B34" s="62" t="s">
        <v>22</v>
      </c>
      <c r="C34" s="62" t="s">
        <v>12</v>
      </c>
      <c r="D34" s="62" t="s">
        <v>25</v>
      </c>
      <c r="E34" s="63" t="s">
        <v>70</v>
      </c>
      <c r="F34" s="64" t="s">
        <v>10</v>
      </c>
      <c r="G34" s="108">
        <f>SUM(G35)</f>
        <v>173700</v>
      </c>
    </row>
    <row r="35" spans="1:7" ht="60">
      <c r="A35" s="55" t="s">
        <v>49</v>
      </c>
      <c r="B35" s="48" t="s">
        <v>22</v>
      </c>
      <c r="C35" s="48" t="s">
        <v>12</v>
      </c>
      <c r="D35" s="62" t="s">
        <v>25</v>
      </c>
      <c r="E35" s="65" t="s">
        <v>68</v>
      </c>
      <c r="F35" s="47" t="s">
        <v>10</v>
      </c>
      <c r="G35" s="110">
        <f>SUM(G39+G36)</f>
        <v>173700</v>
      </c>
    </row>
    <row r="36" spans="1:7" ht="25.5">
      <c r="A36" s="66" t="s">
        <v>16</v>
      </c>
      <c r="B36" s="67" t="s">
        <v>22</v>
      </c>
      <c r="C36" s="68" t="s">
        <v>20</v>
      </c>
      <c r="D36" s="67" t="s">
        <v>25</v>
      </c>
      <c r="E36" s="87" t="s">
        <v>68</v>
      </c>
      <c r="F36" s="69" t="s">
        <v>36</v>
      </c>
      <c r="G36" s="107">
        <f>SUM(G37,G38)</f>
        <v>162568</v>
      </c>
    </row>
    <row r="37" spans="1:7" ht="12.75">
      <c r="A37" s="18" t="s">
        <v>14</v>
      </c>
      <c r="B37" s="13" t="s">
        <v>22</v>
      </c>
      <c r="C37" s="21" t="s">
        <v>20</v>
      </c>
      <c r="D37" s="13" t="s">
        <v>25</v>
      </c>
      <c r="E37" s="88" t="s">
        <v>68</v>
      </c>
      <c r="F37" s="40" t="s">
        <v>33</v>
      </c>
      <c r="G37" s="109">
        <v>124860</v>
      </c>
    </row>
    <row r="38" spans="1:7" ht="12.75">
      <c r="A38" s="18" t="s">
        <v>19</v>
      </c>
      <c r="B38" s="13" t="s">
        <v>22</v>
      </c>
      <c r="C38" s="21" t="s">
        <v>20</v>
      </c>
      <c r="D38" s="13" t="s">
        <v>25</v>
      </c>
      <c r="E38" s="88" t="s">
        <v>68</v>
      </c>
      <c r="F38" s="40" t="s">
        <v>37</v>
      </c>
      <c r="G38" s="109">
        <v>37708</v>
      </c>
    </row>
    <row r="39" spans="1:7" ht="38.25">
      <c r="A39" s="50" t="s">
        <v>50</v>
      </c>
      <c r="B39" s="67" t="s">
        <v>22</v>
      </c>
      <c r="C39" s="70" t="s">
        <v>20</v>
      </c>
      <c r="D39" s="67" t="s">
        <v>25</v>
      </c>
      <c r="E39" s="87" t="s">
        <v>68</v>
      </c>
      <c r="F39" s="69" t="s">
        <v>42</v>
      </c>
      <c r="G39" s="111">
        <f>SUM(G40)</f>
        <v>11132</v>
      </c>
    </row>
    <row r="40" spans="1:7" ht="39" thickBot="1">
      <c r="A40" s="42" t="s">
        <v>39</v>
      </c>
      <c r="B40" s="9" t="s">
        <v>22</v>
      </c>
      <c r="C40" s="21" t="s">
        <v>20</v>
      </c>
      <c r="D40" s="13" t="s">
        <v>25</v>
      </c>
      <c r="E40" s="88" t="s">
        <v>68</v>
      </c>
      <c r="F40" s="40" t="s">
        <v>34</v>
      </c>
      <c r="G40" s="109">
        <v>11132</v>
      </c>
    </row>
    <row r="41" spans="1:7" ht="39" thickBot="1">
      <c r="A41" s="77" t="s">
        <v>86</v>
      </c>
      <c r="B41" s="15" t="s">
        <v>22</v>
      </c>
      <c r="C41" s="15" t="s">
        <v>25</v>
      </c>
      <c r="D41" s="16" t="s">
        <v>9</v>
      </c>
      <c r="E41" s="15" t="s">
        <v>70</v>
      </c>
      <c r="F41" s="20" t="s">
        <v>10</v>
      </c>
      <c r="G41" s="112">
        <f>SUM(G42)</f>
        <v>663102</v>
      </c>
    </row>
    <row r="42" spans="1:7" ht="13.5" thickBot="1">
      <c r="A42" s="28" t="s">
        <v>87</v>
      </c>
      <c r="B42" s="36" t="s">
        <v>22</v>
      </c>
      <c r="C42" s="36" t="s">
        <v>25</v>
      </c>
      <c r="D42" s="36" t="s">
        <v>74</v>
      </c>
      <c r="E42" s="78" t="s">
        <v>70</v>
      </c>
      <c r="F42" s="35" t="s">
        <v>10</v>
      </c>
      <c r="G42" s="106">
        <f>SUM(G43:G44)</f>
        <v>663102</v>
      </c>
    </row>
    <row r="43" spans="1:7" ht="51">
      <c r="A43" s="93" t="s">
        <v>88</v>
      </c>
      <c r="B43" s="13" t="s">
        <v>22</v>
      </c>
      <c r="C43" s="79" t="s">
        <v>25</v>
      </c>
      <c r="D43" s="79" t="s">
        <v>74</v>
      </c>
      <c r="E43" s="91">
        <v>8040080020</v>
      </c>
      <c r="F43" s="40" t="s">
        <v>34</v>
      </c>
      <c r="G43" s="114">
        <v>153000</v>
      </c>
    </row>
    <row r="44" spans="1:7" ht="26.25" thickBot="1">
      <c r="A44" s="100" t="s">
        <v>91</v>
      </c>
      <c r="B44" s="10" t="s">
        <v>22</v>
      </c>
      <c r="C44" s="10" t="s">
        <v>25</v>
      </c>
      <c r="D44" s="10" t="s">
        <v>74</v>
      </c>
      <c r="E44" s="101" t="s">
        <v>92</v>
      </c>
      <c r="F44" s="2" t="s">
        <v>34</v>
      </c>
      <c r="G44" s="109">
        <v>510102</v>
      </c>
    </row>
    <row r="45" spans="1:7" ht="15.75" thickBot="1">
      <c r="A45" s="37" t="s">
        <v>52</v>
      </c>
      <c r="B45" s="38" t="s">
        <v>22</v>
      </c>
      <c r="C45" s="38" t="s">
        <v>9</v>
      </c>
      <c r="D45" s="38" t="s">
        <v>9</v>
      </c>
      <c r="E45" s="39" t="s">
        <v>70</v>
      </c>
      <c r="F45" s="39" t="s">
        <v>10</v>
      </c>
      <c r="G45" s="115">
        <f>SUM(G46+G52)</f>
        <v>1990660.02</v>
      </c>
    </row>
    <row r="46" spans="1:7" ht="27" thickBot="1">
      <c r="A46" s="95" t="s">
        <v>28</v>
      </c>
      <c r="B46" s="71" t="s">
        <v>22</v>
      </c>
      <c r="C46" s="71" t="s">
        <v>11</v>
      </c>
      <c r="D46" s="71" t="s">
        <v>8</v>
      </c>
      <c r="E46" s="92">
        <v>20000000</v>
      </c>
      <c r="F46" s="72" t="s">
        <v>10</v>
      </c>
      <c r="G46" s="115">
        <f>SUM(G47+G50)</f>
        <v>49100</v>
      </c>
    </row>
    <row r="47" spans="1:7" ht="25.5">
      <c r="A47" s="66" t="s">
        <v>16</v>
      </c>
      <c r="B47" s="67" t="s">
        <v>22</v>
      </c>
      <c r="C47" s="68" t="s">
        <v>18</v>
      </c>
      <c r="D47" s="67" t="s">
        <v>8</v>
      </c>
      <c r="E47" s="89">
        <v>6130001030</v>
      </c>
      <c r="F47" s="69" t="s">
        <v>36</v>
      </c>
      <c r="G47" s="107">
        <f>SUM(G48:G49)</f>
        <v>46982</v>
      </c>
    </row>
    <row r="48" spans="1:7" ht="12.75">
      <c r="A48" s="18" t="s">
        <v>14</v>
      </c>
      <c r="B48" s="13" t="s">
        <v>22</v>
      </c>
      <c r="C48" s="19" t="s">
        <v>18</v>
      </c>
      <c r="D48" s="79" t="s">
        <v>8</v>
      </c>
      <c r="E48" s="90">
        <v>6130001030</v>
      </c>
      <c r="F48" s="40" t="s">
        <v>33</v>
      </c>
      <c r="G48" s="109">
        <v>36084</v>
      </c>
    </row>
    <row r="49" spans="1:7" ht="12.75">
      <c r="A49" s="18" t="s">
        <v>19</v>
      </c>
      <c r="B49" s="13" t="s">
        <v>22</v>
      </c>
      <c r="C49" s="19" t="s">
        <v>18</v>
      </c>
      <c r="D49" s="79" t="s">
        <v>8</v>
      </c>
      <c r="E49" s="90">
        <v>6130001030</v>
      </c>
      <c r="F49" s="40" t="s">
        <v>37</v>
      </c>
      <c r="G49" s="109">
        <v>10898</v>
      </c>
    </row>
    <row r="50" spans="1:7" ht="38.25">
      <c r="A50" s="50" t="s">
        <v>50</v>
      </c>
      <c r="B50" s="67" t="s">
        <v>22</v>
      </c>
      <c r="C50" s="68" t="s">
        <v>18</v>
      </c>
      <c r="D50" s="67" t="s">
        <v>8</v>
      </c>
      <c r="E50" s="89">
        <v>6130001030</v>
      </c>
      <c r="F50" s="69" t="s">
        <v>42</v>
      </c>
      <c r="G50" s="111">
        <f>SUM(G51:G51)</f>
        <v>2118</v>
      </c>
    </row>
    <row r="51" spans="1:7" ht="42" customHeight="1" thickBot="1">
      <c r="A51" s="42" t="s">
        <v>39</v>
      </c>
      <c r="B51" s="14" t="s">
        <v>22</v>
      </c>
      <c r="C51" s="11" t="s">
        <v>18</v>
      </c>
      <c r="D51" s="80" t="s">
        <v>8</v>
      </c>
      <c r="E51" s="90">
        <v>6130001030</v>
      </c>
      <c r="F51" s="41" t="s">
        <v>34</v>
      </c>
      <c r="G51" s="116">
        <v>2118</v>
      </c>
    </row>
    <row r="52" spans="1:7" ht="27" customHeight="1" thickBot="1">
      <c r="A52" s="94" t="s">
        <v>30</v>
      </c>
      <c r="B52" s="75" t="s">
        <v>22</v>
      </c>
      <c r="C52" s="75" t="s">
        <v>11</v>
      </c>
      <c r="D52" s="75" t="s">
        <v>29</v>
      </c>
      <c r="E52" s="76" t="s">
        <v>70</v>
      </c>
      <c r="F52" s="76" t="s">
        <v>10</v>
      </c>
      <c r="G52" s="112">
        <f>SUM(G53)</f>
        <v>1941560.02</v>
      </c>
    </row>
    <row r="53" spans="1:7" ht="38.25">
      <c r="A53" s="50" t="s">
        <v>50</v>
      </c>
      <c r="B53" s="73" t="s">
        <v>22</v>
      </c>
      <c r="C53" s="73" t="s">
        <v>11</v>
      </c>
      <c r="D53" s="73" t="s">
        <v>29</v>
      </c>
      <c r="E53" s="80" t="s">
        <v>71</v>
      </c>
      <c r="F53" s="74" t="s">
        <v>42</v>
      </c>
      <c r="G53" s="116">
        <f>SUM(G54:G55)</f>
        <v>1941560.02</v>
      </c>
    </row>
    <row r="54" spans="1:7" ht="51">
      <c r="A54" s="84" t="s">
        <v>51</v>
      </c>
      <c r="B54" s="85" t="s">
        <v>22</v>
      </c>
      <c r="C54" s="85" t="s">
        <v>11</v>
      </c>
      <c r="D54" s="85" t="s">
        <v>29</v>
      </c>
      <c r="E54" s="86" t="s">
        <v>123</v>
      </c>
      <c r="F54" s="86" t="s">
        <v>34</v>
      </c>
      <c r="G54" s="117">
        <v>1871560.02</v>
      </c>
    </row>
    <row r="55" spans="1:7" ht="51.75" thickBot="1">
      <c r="A55" s="84" t="s">
        <v>51</v>
      </c>
      <c r="B55" s="85" t="s">
        <v>22</v>
      </c>
      <c r="C55" s="85" t="s">
        <v>11</v>
      </c>
      <c r="D55" s="85" t="s">
        <v>29</v>
      </c>
      <c r="E55" s="137" t="s">
        <v>125</v>
      </c>
      <c r="F55" s="86" t="s">
        <v>34</v>
      </c>
      <c r="G55" s="117">
        <v>70000</v>
      </c>
    </row>
    <row r="56" spans="1:7" ht="27" thickBot="1">
      <c r="A56" s="77" t="s">
        <v>90</v>
      </c>
      <c r="B56" s="15" t="s">
        <v>22</v>
      </c>
      <c r="C56" s="15" t="s">
        <v>55</v>
      </c>
      <c r="D56" s="16" t="s">
        <v>9</v>
      </c>
      <c r="E56" s="15" t="s">
        <v>70</v>
      </c>
      <c r="F56" s="15" t="s">
        <v>10</v>
      </c>
      <c r="G56" s="115">
        <f>SUM(G57)</f>
        <v>190035</v>
      </c>
    </row>
    <row r="57" spans="1:7" ht="12.75">
      <c r="A57" s="102" t="s">
        <v>89</v>
      </c>
      <c r="B57" s="67" t="s">
        <v>22</v>
      </c>
      <c r="C57" s="67" t="s">
        <v>55</v>
      </c>
      <c r="D57" s="67" t="s">
        <v>25</v>
      </c>
      <c r="E57" s="68" t="s">
        <v>70</v>
      </c>
      <c r="F57" s="69" t="s">
        <v>10</v>
      </c>
      <c r="G57" s="107">
        <f>SUM(G58:G59)</f>
        <v>190035</v>
      </c>
    </row>
    <row r="58" spans="1:7" s="131" customFormat="1" ht="38.25">
      <c r="A58" s="133" t="s">
        <v>50</v>
      </c>
      <c r="B58" s="134" t="s">
        <v>22</v>
      </c>
      <c r="C58" s="134" t="s">
        <v>55</v>
      </c>
      <c r="D58" s="134" t="s">
        <v>25</v>
      </c>
      <c r="E58" s="90">
        <v>8018002226</v>
      </c>
      <c r="F58" s="132" t="s">
        <v>34</v>
      </c>
      <c r="G58" s="114">
        <v>85000</v>
      </c>
    </row>
    <row r="59" spans="1:7" ht="18" customHeight="1">
      <c r="A59" s="100" t="s">
        <v>91</v>
      </c>
      <c r="B59" s="10" t="s">
        <v>22</v>
      </c>
      <c r="C59" s="10" t="s">
        <v>55</v>
      </c>
      <c r="D59" s="10" t="s">
        <v>25</v>
      </c>
      <c r="E59" s="101" t="s">
        <v>92</v>
      </c>
      <c r="F59" s="2" t="s">
        <v>34</v>
      </c>
      <c r="G59" s="109">
        <v>105035</v>
      </c>
    </row>
    <row r="60" spans="1:7" ht="13.5" thickBot="1">
      <c r="A60" s="96" t="s">
        <v>82</v>
      </c>
      <c r="B60" s="97" t="s">
        <v>22</v>
      </c>
      <c r="C60" s="97" t="s">
        <v>84</v>
      </c>
      <c r="D60" s="98" t="s">
        <v>9</v>
      </c>
      <c r="E60" s="97" t="s">
        <v>70</v>
      </c>
      <c r="F60" s="99" t="s">
        <v>10</v>
      </c>
      <c r="G60" s="118">
        <f>SUM(G61)</f>
        <v>10000</v>
      </c>
    </row>
    <row r="61" spans="1:7" ht="13.5" thickBot="1">
      <c r="A61" s="28" t="s">
        <v>83</v>
      </c>
      <c r="B61" s="36" t="s">
        <v>22</v>
      </c>
      <c r="C61" s="36" t="s">
        <v>85</v>
      </c>
      <c r="D61" s="36" t="s">
        <v>84</v>
      </c>
      <c r="E61" s="78" t="s">
        <v>70</v>
      </c>
      <c r="F61" s="35" t="s">
        <v>10</v>
      </c>
      <c r="G61" s="106">
        <f>SUM(G62)</f>
        <v>10000</v>
      </c>
    </row>
    <row r="62" spans="1:7" ht="51.75" thickBot="1">
      <c r="A62" s="93" t="s">
        <v>93</v>
      </c>
      <c r="B62" s="13" t="s">
        <v>22</v>
      </c>
      <c r="C62" s="79" t="s">
        <v>84</v>
      </c>
      <c r="D62" s="79" t="s">
        <v>84</v>
      </c>
      <c r="E62" s="91">
        <v>8028002340</v>
      </c>
      <c r="F62" s="40" t="s">
        <v>34</v>
      </c>
      <c r="G62" s="114">
        <v>10000</v>
      </c>
    </row>
    <row r="63" spans="1:7" ht="26.25" thickBot="1">
      <c r="A63" s="77" t="s">
        <v>53</v>
      </c>
      <c r="B63" s="15" t="s">
        <v>22</v>
      </c>
      <c r="C63" s="15" t="s">
        <v>15</v>
      </c>
      <c r="D63" s="16" t="s">
        <v>9</v>
      </c>
      <c r="E63" s="15" t="s">
        <v>70</v>
      </c>
      <c r="F63" s="20" t="s">
        <v>10</v>
      </c>
      <c r="G63" s="112">
        <f>SUM(G64)</f>
        <v>6031306</v>
      </c>
    </row>
    <row r="64" spans="1:7" ht="13.5" thickBot="1">
      <c r="A64" s="28" t="s">
        <v>32</v>
      </c>
      <c r="B64" s="36" t="s">
        <v>22</v>
      </c>
      <c r="C64" s="78" t="s">
        <v>21</v>
      </c>
      <c r="D64" s="78" t="s">
        <v>17</v>
      </c>
      <c r="E64" s="78" t="s">
        <v>70</v>
      </c>
      <c r="F64" s="35" t="s">
        <v>10</v>
      </c>
      <c r="G64" s="106">
        <f>SUM(G65+G68+G71)</f>
        <v>6031306</v>
      </c>
    </row>
    <row r="65" spans="1:7" ht="25.5">
      <c r="A65" s="121" t="s">
        <v>119</v>
      </c>
      <c r="B65" s="122" t="s">
        <v>22</v>
      </c>
      <c r="C65" s="68" t="s">
        <v>21</v>
      </c>
      <c r="D65" s="68" t="s">
        <v>17</v>
      </c>
      <c r="E65" s="89">
        <v>8030080000</v>
      </c>
      <c r="F65" s="69" t="s">
        <v>35</v>
      </c>
      <c r="G65" s="123">
        <f>SUM(G66:G67)</f>
        <v>5600000</v>
      </c>
    </row>
    <row r="66" spans="1:7" ht="12.75">
      <c r="A66" s="17" t="s">
        <v>31</v>
      </c>
      <c r="B66" s="13" t="s">
        <v>22</v>
      </c>
      <c r="C66" s="19" t="s">
        <v>21</v>
      </c>
      <c r="D66" s="19" t="s">
        <v>17</v>
      </c>
      <c r="E66" s="91">
        <v>8030080010</v>
      </c>
      <c r="F66" s="40" t="s">
        <v>35</v>
      </c>
      <c r="G66" s="114">
        <v>4600000</v>
      </c>
    </row>
    <row r="67" spans="1:7" ht="12.75">
      <c r="A67" s="18" t="s">
        <v>31</v>
      </c>
      <c r="B67" s="6" t="s">
        <v>22</v>
      </c>
      <c r="C67" s="21" t="s">
        <v>21</v>
      </c>
      <c r="D67" s="21" t="s">
        <v>17</v>
      </c>
      <c r="E67" s="91">
        <v>8030080020</v>
      </c>
      <c r="F67" s="40" t="s">
        <v>35</v>
      </c>
      <c r="G67" s="109">
        <v>1000000</v>
      </c>
    </row>
    <row r="68" spans="1:7" ht="12.75">
      <c r="A68" s="121" t="s">
        <v>120</v>
      </c>
      <c r="B68" s="53" t="s">
        <v>22</v>
      </c>
      <c r="C68" s="70" t="s">
        <v>21</v>
      </c>
      <c r="D68" s="70" t="s">
        <v>17</v>
      </c>
      <c r="E68" s="87" t="s">
        <v>121</v>
      </c>
      <c r="F68" s="51" t="s">
        <v>117</v>
      </c>
      <c r="G68" s="123">
        <f>SUM(G69:G70)</f>
        <v>156251</v>
      </c>
    </row>
    <row r="69" spans="1:7" ht="25.5">
      <c r="A69" s="42" t="s">
        <v>114</v>
      </c>
      <c r="B69" s="10" t="s">
        <v>22</v>
      </c>
      <c r="C69" s="21" t="s">
        <v>21</v>
      </c>
      <c r="D69" s="21" t="s">
        <v>17</v>
      </c>
      <c r="E69" s="120" t="s">
        <v>116</v>
      </c>
      <c r="F69" s="2" t="s">
        <v>117</v>
      </c>
      <c r="G69" s="109">
        <v>104167</v>
      </c>
    </row>
    <row r="70" spans="1:7" ht="25.5">
      <c r="A70" s="42" t="s">
        <v>115</v>
      </c>
      <c r="B70" s="10" t="s">
        <v>22</v>
      </c>
      <c r="C70" s="21" t="s">
        <v>21</v>
      </c>
      <c r="D70" s="21" t="s">
        <v>17</v>
      </c>
      <c r="E70" s="120" t="s">
        <v>118</v>
      </c>
      <c r="F70" s="2" t="s">
        <v>117</v>
      </c>
      <c r="G70" s="109">
        <v>52084</v>
      </c>
    </row>
    <row r="71" spans="1:7" s="29" customFormat="1" ht="38.25">
      <c r="A71" s="124" t="s">
        <v>50</v>
      </c>
      <c r="B71" s="122" t="s">
        <v>22</v>
      </c>
      <c r="C71" s="68" t="s">
        <v>21</v>
      </c>
      <c r="D71" s="68" t="s">
        <v>17</v>
      </c>
      <c r="E71" s="122" t="s">
        <v>122</v>
      </c>
      <c r="F71" s="125" t="s">
        <v>34</v>
      </c>
      <c r="G71" s="126">
        <f>SUM(G72)</f>
        <v>275055</v>
      </c>
    </row>
    <row r="72" spans="1:7" s="131" customFormat="1" ht="13.5" thickBot="1">
      <c r="A72" s="127" t="s">
        <v>112</v>
      </c>
      <c r="B72" s="74" t="s">
        <v>22</v>
      </c>
      <c r="C72" s="128" t="s">
        <v>21</v>
      </c>
      <c r="D72" s="128" t="s">
        <v>17</v>
      </c>
      <c r="E72" s="129">
        <v>7110172380</v>
      </c>
      <c r="F72" s="130" t="s">
        <v>34</v>
      </c>
      <c r="G72" s="119">
        <v>275055</v>
      </c>
    </row>
    <row r="73" spans="1:7" ht="13.5" thickBot="1">
      <c r="A73" s="77" t="s">
        <v>73</v>
      </c>
      <c r="B73" s="15" t="s">
        <v>22</v>
      </c>
      <c r="C73" s="15" t="s">
        <v>74</v>
      </c>
      <c r="D73" s="16" t="s">
        <v>9</v>
      </c>
      <c r="E73" s="15" t="s">
        <v>70</v>
      </c>
      <c r="F73" s="20" t="s">
        <v>10</v>
      </c>
      <c r="G73" s="112">
        <f>SUM(G74)</f>
        <v>150000</v>
      </c>
    </row>
    <row r="74" spans="1:7" ht="13.5" thickBot="1">
      <c r="A74" s="28" t="s">
        <v>75</v>
      </c>
      <c r="B74" s="36" t="s">
        <v>22</v>
      </c>
      <c r="C74" s="78">
        <v>10</v>
      </c>
      <c r="D74" s="78" t="s">
        <v>17</v>
      </c>
      <c r="E74" s="78" t="s">
        <v>70</v>
      </c>
      <c r="F74" s="35" t="s">
        <v>10</v>
      </c>
      <c r="G74" s="106">
        <f>SUM(G75)</f>
        <v>150000</v>
      </c>
    </row>
    <row r="75" spans="1:7" ht="13.5" thickBot="1">
      <c r="A75" s="93" t="s">
        <v>77</v>
      </c>
      <c r="B75" s="13" t="s">
        <v>22</v>
      </c>
      <c r="C75" s="19">
        <v>10</v>
      </c>
      <c r="D75" s="19" t="s">
        <v>17</v>
      </c>
      <c r="E75" s="91">
        <v>8018002263</v>
      </c>
      <c r="F75" s="40" t="s">
        <v>76</v>
      </c>
      <c r="G75" s="114">
        <v>150000</v>
      </c>
    </row>
    <row r="76" spans="1:7" ht="13.5" thickBot="1">
      <c r="A76" s="77" t="s">
        <v>78</v>
      </c>
      <c r="B76" s="15" t="s">
        <v>22</v>
      </c>
      <c r="C76" s="15" t="s">
        <v>79</v>
      </c>
      <c r="D76" s="16" t="s">
        <v>9</v>
      </c>
      <c r="E76" s="15" t="s">
        <v>70</v>
      </c>
      <c r="F76" s="20" t="s">
        <v>10</v>
      </c>
      <c r="G76" s="112">
        <f>SUM(G77)</f>
        <v>10000</v>
      </c>
    </row>
    <row r="77" spans="1:7" ht="13.5" thickBot="1">
      <c r="A77" s="28" t="s">
        <v>80</v>
      </c>
      <c r="B77" s="36" t="s">
        <v>22</v>
      </c>
      <c r="C77" s="78">
        <v>11</v>
      </c>
      <c r="D77" s="78" t="s">
        <v>17</v>
      </c>
      <c r="E77" s="78" t="s">
        <v>70</v>
      </c>
      <c r="F77" s="35" t="s">
        <v>10</v>
      </c>
      <c r="G77" s="106">
        <f>SUM(G78)</f>
        <v>10000</v>
      </c>
    </row>
    <row r="78" spans="1:7" ht="26.25" thickBot="1">
      <c r="A78" s="93" t="s">
        <v>81</v>
      </c>
      <c r="B78" s="13" t="s">
        <v>22</v>
      </c>
      <c r="C78" s="19">
        <v>11</v>
      </c>
      <c r="D78" s="19" t="s">
        <v>17</v>
      </c>
      <c r="E78" s="91">
        <v>8018002340</v>
      </c>
      <c r="F78" s="40" t="s">
        <v>34</v>
      </c>
      <c r="G78" s="114">
        <v>10000</v>
      </c>
    </row>
    <row r="79" spans="1:7" ht="26.25" thickBot="1">
      <c r="A79" s="77" t="s">
        <v>100</v>
      </c>
      <c r="B79" s="15" t="s">
        <v>22</v>
      </c>
      <c r="C79" s="15" t="s">
        <v>101</v>
      </c>
      <c r="D79" s="16" t="s">
        <v>8</v>
      </c>
      <c r="E79" s="136" t="s">
        <v>126</v>
      </c>
      <c r="F79" s="20" t="s">
        <v>102</v>
      </c>
      <c r="G79" s="112">
        <v>0</v>
      </c>
    </row>
    <row r="80" spans="1:7" ht="13.5" thickBot="1">
      <c r="A80" s="77" t="s">
        <v>95</v>
      </c>
      <c r="B80" s="15" t="s">
        <v>22</v>
      </c>
      <c r="C80" s="15" t="s">
        <v>97</v>
      </c>
      <c r="D80" s="16" t="s">
        <v>9</v>
      </c>
      <c r="E80" s="15" t="s">
        <v>70</v>
      </c>
      <c r="F80" s="20" t="s">
        <v>10</v>
      </c>
      <c r="G80" s="112">
        <f>SUM(G81)</f>
        <v>298631.88</v>
      </c>
    </row>
    <row r="81" spans="1:7" ht="13.5" thickBot="1">
      <c r="A81" s="28" t="s">
        <v>96</v>
      </c>
      <c r="B81" s="36" t="s">
        <v>22</v>
      </c>
      <c r="C81" s="78">
        <v>14</v>
      </c>
      <c r="D81" s="36" t="s">
        <v>25</v>
      </c>
      <c r="E81" s="78" t="s">
        <v>70</v>
      </c>
      <c r="F81" s="35" t="s">
        <v>10</v>
      </c>
      <c r="G81" s="106">
        <f>SUM(G82)</f>
        <v>298631.88</v>
      </c>
    </row>
    <row r="82" spans="1:7" ht="12.75">
      <c r="A82" s="93" t="s">
        <v>96</v>
      </c>
      <c r="B82" s="13" t="s">
        <v>22</v>
      </c>
      <c r="C82" s="19">
        <v>14</v>
      </c>
      <c r="D82" s="79" t="s">
        <v>25</v>
      </c>
      <c r="E82" s="91" t="s">
        <v>98</v>
      </c>
      <c r="F82" s="40" t="s">
        <v>99</v>
      </c>
      <c r="G82" s="114">
        <v>298631.88</v>
      </c>
    </row>
  </sheetData>
  <sheetProtection/>
  <mergeCells count="2">
    <mergeCell ref="A5:A6"/>
    <mergeCell ref="G5:G6"/>
  </mergeCells>
  <printOptions/>
  <pageMargins left="0.4724409448818898" right="0.4330708661417323" top="0.7874015748031497" bottom="0.3937007874015748" header="0.31496062992125984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4">
      <selection activeCell="G14" sqref="G14"/>
    </sheetView>
  </sheetViews>
  <sheetFormatPr defaultColWidth="25.875" defaultRowHeight="12.75"/>
  <cols>
    <col min="1" max="1" width="40.125" style="0" customWidth="1"/>
    <col min="2" max="2" width="9.875" style="0" customWidth="1"/>
    <col min="3" max="4" width="9.75390625" style="0" customWidth="1"/>
    <col min="5" max="5" width="15.00390625" style="0" customWidth="1"/>
    <col min="6" max="6" width="13.00390625" style="0" customWidth="1"/>
    <col min="7" max="7" width="12.75390625" style="82" customWidth="1"/>
  </cols>
  <sheetData>
    <row r="1" spans="1:7" ht="12.75">
      <c r="A1" s="30" t="s">
        <v>23</v>
      </c>
      <c r="B1" s="29"/>
      <c r="C1" s="29"/>
      <c r="E1" s="82"/>
      <c r="F1" s="82"/>
      <c r="G1" s="34" t="s">
        <v>128</v>
      </c>
    </row>
    <row r="2" spans="1:7" ht="12.75">
      <c r="A2" s="30" t="s">
        <v>103</v>
      </c>
      <c r="B2" s="29"/>
      <c r="C2" s="29"/>
      <c r="E2" s="82"/>
      <c r="F2" s="82"/>
      <c r="G2" s="83" t="s">
        <v>107</v>
      </c>
    </row>
    <row r="3" spans="1:7" ht="12.75">
      <c r="A3" s="30"/>
      <c r="B3" s="29"/>
      <c r="C3" s="29"/>
      <c r="E3" s="82"/>
      <c r="F3" s="82"/>
      <c r="G3" s="81"/>
    </row>
    <row r="4" spans="2:7" ht="12.75">
      <c r="B4" s="29"/>
      <c r="C4" s="29"/>
      <c r="D4" s="31"/>
      <c r="F4" s="33"/>
      <c r="G4" s="135">
        <v>19048489.12</v>
      </c>
    </row>
    <row r="5" spans="1:7" ht="22.5" customHeight="1">
      <c r="A5" s="138" t="s">
        <v>0</v>
      </c>
      <c r="B5" s="1" t="s">
        <v>1</v>
      </c>
      <c r="C5" s="2"/>
      <c r="D5" s="2"/>
      <c r="E5" s="2"/>
      <c r="F5" s="2"/>
      <c r="G5" s="140" t="s">
        <v>69</v>
      </c>
    </row>
    <row r="6" spans="1:7" ht="29.25" customHeight="1" thickBot="1">
      <c r="A6" s="139"/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141"/>
    </row>
    <row r="7" spans="1:8" ht="13.5" thickBot="1">
      <c r="A7" s="12" t="s">
        <v>27</v>
      </c>
      <c r="B7" s="22"/>
      <c r="C7" s="23"/>
      <c r="D7" s="23"/>
      <c r="E7" s="23"/>
      <c r="F7" s="24"/>
      <c r="G7" s="106">
        <f>SUM(G8+G33+G41+G45+G56+G60+G63+G73+G76+G79+G80)</f>
        <v>19048489.12</v>
      </c>
      <c r="H7" s="32"/>
    </row>
    <row r="8" spans="1:8" ht="12.75">
      <c r="A8" s="25" t="s">
        <v>7</v>
      </c>
      <c r="B8" s="5" t="s">
        <v>22</v>
      </c>
      <c r="C8" s="26" t="s">
        <v>8</v>
      </c>
      <c r="D8" s="27" t="s">
        <v>9</v>
      </c>
      <c r="E8" s="26" t="s">
        <v>70</v>
      </c>
      <c r="F8" s="26" t="s">
        <v>10</v>
      </c>
      <c r="G8" s="107">
        <f>SUM(G13+G30+G9+G28+G32)</f>
        <v>9531054.22</v>
      </c>
      <c r="H8" s="32"/>
    </row>
    <row r="9" spans="1:7" ht="45">
      <c r="A9" s="43" t="s">
        <v>26</v>
      </c>
      <c r="B9" s="44" t="s">
        <v>22</v>
      </c>
      <c r="C9" s="44" t="s">
        <v>8</v>
      </c>
      <c r="D9" s="45" t="s">
        <v>12</v>
      </c>
      <c r="E9" s="44" t="s">
        <v>70</v>
      </c>
      <c r="F9" s="44" t="s">
        <v>10</v>
      </c>
      <c r="G9" s="108">
        <f>SUM(G10)</f>
        <v>2078061</v>
      </c>
    </row>
    <row r="10" spans="1:7" ht="12.75">
      <c r="A10" s="18" t="s">
        <v>16</v>
      </c>
      <c r="B10" s="9" t="s">
        <v>22</v>
      </c>
      <c r="C10" s="8" t="s">
        <v>17</v>
      </c>
      <c r="D10" s="9" t="s">
        <v>12</v>
      </c>
      <c r="E10" s="10" t="s">
        <v>58</v>
      </c>
      <c r="F10" s="7" t="s">
        <v>36</v>
      </c>
      <c r="G10" s="109">
        <f>SUM(G11:G12)</f>
        <v>2078061</v>
      </c>
    </row>
    <row r="11" spans="1:7" ht="12.75">
      <c r="A11" s="18" t="s">
        <v>14</v>
      </c>
      <c r="B11" s="9" t="s">
        <v>22</v>
      </c>
      <c r="C11" s="8" t="s">
        <v>17</v>
      </c>
      <c r="D11" s="9" t="s">
        <v>12</v>
      </c>
      <c r="E11" s="10" t="s">
        <v>58</v>
      </c>
      <c r="F11" s="7" t="s">
        <v>33</v>
      </c>
      <c r="G11" s="109">
        <v>1596053</v>
      </c>
    </row>
    <row r="12" spans="1:7" ht="12.75">
      <c r="A12" s="18" t="s">
        <v>19</v>
      </c>
      <c r="B12" s="9" t="s">
        <v>22</v>
      </c>
      <c r="C12" s="8" t="s">
        <v>17</v>
      </c>
      <c r="D12" s="9" t="s">
        <v>12</v>
      </c>
      <c r="E12" s="10" t="s">
        <v>58</v>
      </c>
      <c r="F12" s="7" t="s">
        <v>37</v>
      </c>
      <c r="G12" s="109">
        <v>482008</v>
      </c>
    </row>
    <row r="13" spans="1:7" ht="30">
      <c r="A13" s="46" t="s">
        <v>13</v>
      </c>
      <c r="B13" s="47" t="s">
        <v>22</v>
      </c>
      <c r="C13" s="48" t="s">
        <v>8</v>
      </c>
      <c r="D13" s="49" t="s">
        <v>11</v>
      </c>
      <c r="E13" s="48" t="s">
        <v>70</v>
      </c>
      <c r="F13" s="48" t="s">
        <v>10</v>
      </c>
      <c r="G13" s="110">
        <f>SUM(G14+G17+G24)</f>
        <v>7318091.62</v>
      </c>
    </row>
    <row r="14" spans="1:7" ht="25.5">
      <c r="A14" s="50" t="s">
        <v>16</v>
      </c>
      <c r="B14" s="51" t="s">
        <v>22</v>
      </c>
      <c r="C14" s="52" t="s">
        <v>17</v>
      </c>
      <c r="D14" s="52" t="s">
        <v>18</v>
      </c>
      <c r="E14" s="53" t="s">
        <v>59</v>
      </c>
      <c r="F14" s="54" t="s">
        <v>36</v>
      </c>
      <c r="G14" s="111">
        <f>SUM(G15,G16)</f>
        <v>5700575.62</v>
      </c>
    </row>
    <row r="15" spans="1:7" ht="12.75">
      <c r="A15" s="18" t="s">
        <v>14</v>
      </c>
      <c r="B15" s="9" t="s">
        <v>22</v>
      </c>
      <c r="C15" s="8" t="s">
        <v>17</v>
      </c>
      <c r="D15" s="8" t="s">
        <v>18</v>
      </c>
      <c r="E15" s="10" t="s">
        <v>59</v>
      </c>
      <c r="F15" s="7" t="s">
        <v>33</v>
      </c>
      <c r="G15" s="109">
        <v>4400000</v>
      </c>
    </row>
    <row r="16" spans="1:7" ht="12.75">
      <c r="A16" s="18" t="s">
        <v>19</v>
      </c>
      <c r="B16" s="9" t="s">
        <v>22</v>
      </c>
      <c r="C16" s="8" t="s">
        <v>17</v>
      </c>
      <c r="D16" s="8" t="s">
        <v>18</v>
      </c>
      <c r="E16" s="10" t="s">
        <v>59</v>
      </c>
      <c r="F16" s="7" t="s">
        <v>37</v>
      </c>
      <c r="G16" s="109">
        <v>1300575.62</v>
      </c>
    </row>
    <row r="17" spans="1:7" ht="38.25">
      <c r="A17" s="50" t="s">
        <v>38</v>
      </c>
      <c r="B17" s="51" t="s">
        <v>22</v>
      </c>
      <c r="C17" s="52" t="s">
        <v>17</v>
      </c>
      <c r="D17" s="52" t="s">
        <v>18</v>
      </c>
      <c r="E17" s="53" t="s">
        <v>72</v>
      </c>
      <c r="F17" s="54" t="s">
        <v>42</v>
      </c>
      <c r="G17" s="111">
        <f>SUM(G18:G23)</f>
        <v>1477516</v>
      </c>
    </row>
    <row r="18" spans="1:7" ht="38.25">
      <c r="A18" s="42" t="s">
        <v>61</v>
      </c>
      <c r="B18" s="9" t="s">
        <v>22</v>
      </c>
      <c r="C18" s="8" t="s">
        <v>17</v>
      </c>
      <c r="D18" s="8" t="s">
        <v>18</v>
      </c>
      <c r="E18" s="10" t="s">
        <v>60</v>
      </c>
      <c r="F18" s="7" t="s">
        <v>34</v>
      </c>
      <c r="G18" s="109">
        <v>5000</v>
      </c>
    </row>
    <row r="19" spans="1:7" ht="38.25">
      <c r="A19" s="42" t="s">
        <v>62</v>
      </c>
      <c r="B19" s="9" t="s">
        <v>22</v>
      </c>
      <c r="C19" s="8" t="s">
        <v>17</v>
      </c>
      <c r="D19" s="8" t="s">
        <v>18</v>
      </c>
      <c r="E19" s="10" t="s">
        <v>63</v>
      </c>
      <c r="F19" s="7" t="s">
        <v>94</v>
      </c>
      <c r="G19" s="109">
        <v>800000</v>
      </c>
    </row>
    <row r="20" spans="1:7" ht="51">
      <c r="A20" s="42" t="s">
        <v>64</v>
      </c>
      <c r="B20" s="9" t="s">
        <v>22</v>
      </c>
      <c r="C20" s="8" t="s">
        <v>17</v>
      </c>
      <c r="D20" s="8" t="s">
        <v>18</v>
      </c>
      <c r="E20" s="10" t="s">
        <v>106</v>
      </c>
      <c r="F20" s="7" t="s">
        <v>34</v>
      </c>
      <c r="G20" s="109">
        <v>6000</v>
      </c>
    </row>
    <row r="21" spans="1:7" ht="51">
      <c r="A21" s="42" t="s">
        <v>64</v>
      </c>
      <c r="B21" s="9" t="s">
        <v>22</v>
      </c>
      <c r="C21" s="8" t="s">
        <v>17</v>
      </c>
      <c r="D21" s="8" t="s">
        <v>18</v>
      </c>
      <c r="E21" s="10" t="s">
        <v>65</v>
      </c>
      <c r="F21" s="7" t="s">
        <v>34</v>
      </c>
      <c r="G21" s="109">
        <v>330000</v>
      </c>
    </row>
    <row r="22" spans="1:7" ht="51">
      <c r="A22" s="42" t="s">
        <v>64</v>
      </c>
      <c r="B22" s="9" t="s">
        <v>22</v>
      </c>
      <c r="C22" s="8" t="s">
        <v>17</v>
      </c>
      <c r="D22" s="8" t="s">
        <v>18</v>
      </c>
      <c r="E22" s="10" t="s">
        <v>108</v>
      </c>
      <c r="F22" s="7" t="s">
        <v>34</v>
      </c>
      <c r="G22" s="109">
        <v>195516</v>
      </c>
    </row>
    <row r="23" spans="1:7" ht="51">
      <c r="A23" s="42" t="s">
        <v>66</v>
      </c>
      <c r="B23" s="9" t="s">
        <v>22</v>
      </c>
      <c r="C23" s="8" t="s">
        <v>17</v>
      </c>
      <c r="D23" s="8" t="s">
        <v>18</v>
      </c>
      <c r="E23" s="10" t="s">
        <v>67</v>
      </c>
      <c r="F23" s="7" t="s">
        <v>34</v>
      </c>
      <c r="G23" s="109">
        <v>141000</v>
      </c>
    </row>
    <row r="24" spans="1:7" ht="25.5">
      <c r="A24" s="50" t="s">
        <v>40</v>
      </c>
      <c r="B24" s="51" t="s">
        <v>22</v>
      </c>
      <c r="C24" s="52" t="s">
        <v>17</v>
      </c>
      <c r="D24" s="52" t="s">
        <v>18</v>
      </c>
      <c r="E24" s="53" t="s">
        <v>59</v>
      </c>
      <c r="F24" s="54" t="s">
        <v>43</v>
      </c>
      <c r="G24" s="111">
        <f>SUM(G25:G27)</f>
        <v>140000</v>
      </c>
    </row>
    <row r="25" spans="1:7" ht="25.5">
      <c r="A25" s="42" t="s">
        <v>41</v>
      </c>
      <c r="B25" s="9" t="s">
        <v>22</v>
      </c>
      <c r="C25" s="8" t="s">
        <v>17</v>
      </c>
      <c r="D25" s="8" t="s">
        <v>18</v>
      </c>
      <c r="E25" s="10" t="s">
        <v>59</v>
      </c>
      <c r="F25" s="7" t="s">
        <v>44</v>
      </c>
      <c r="G25" s="109">
        <v>81000</v>
      </c>
    </row>
    <row r="26" spans="1:7" ht="12.75">
      <c r="A26" s="42" t="s">
        <v>109</v>
      </c>
      <c r="B26" s="9" t="s">
        <v>22</v>
      </c>
      <c r="C26" s="8" t="s">
        <v>17</v>
      </c>
      <c r="D26" s="8" t="s">
        <v>18</v>
      </c>
      <c r="E26" s="10" t="s">
        <v>59</v>
      </c>
      <c r="F26" s="7" t="s">
        <v>54</v>
      </c>
      <c r="G26" s="109">
        <v>9000</v>
      </c>
    </row>
    <row r="27" spans="1:7" ht="13.5" thickBot="1">
      <c r="A27" s="42" t="s">
        <v>110</v>
      </c>
      <c r="B27" s="9" t="s">
        <v>22</v>
      </c>
      <c r="C27" s="8" t="s">
        <v>17</v>
      </c>
      <c r="D27" s="8" t="s">
        <v>18</v>
      </c>
      <c r="E27" s="10" t="s">
        <v>59</v>
      </c>
      <c r="F27" s="7" t="s">
        <v>111</v>
      </c>
      <c r="G27" s="109">
        <v>50000</v>
      </c>
    </row>
    <row r="28" spans="1:7" ht="26.25" thickBot="1">
      <c r="A28" s="105" t="s">
        <v>104</v>
      </c>
      <c r="B28" s="15" t="s">
        <v>22</v>
      </c>
      <c r="C28" s="15" t="s">
        <v>8</v>
      </c>
      <c r="D28" s="16" t="s">
        <v>9</v>
      </c>
      <c r="E28" s="15" t="s">
        <v>70</v>
      </c>
      <c r="F28" s="20" t="s">
        <v>10</v>
      </c>
      <c r="G28" s="112">
        <f>SUM(G29)</f>
        <v>119201.6</v>
      </c>
    </row>
    <row r="29" spans="1:7" ht="13.5" thickBot="1">
      <c r="A29" s="28" t="s">
        <v>105</v>
      </c>
      <c r="B29" s="36" t="s">
        <v>22</v>
      </c>
      <c r="C29" s="36" t="s">
        <v>8</v>
      </c>
      <c r="D29" s="36" t="s">
        <v>84</v>
      </c>
      <c r="E29" s="78" t="s">
        <v>70</v>
      </c>
      <c r="F29" s="35" t="s">
        <v>113</v>
      </c>
      <c r="G29" s="106">
        <v>119201.6</v>
      </c>
    </row>
    <row r="30" spans="1:7" ht="45">
      <c r="A30" s="55" t="s">
        <v>45</v>
      </c>
      <c r="B30" s="47" t="s">
        <v>22</v>
      </c>
      <c r="C30" s="47" t="s">
        <v>8</v>
      </c>
      <c r="D30" s="56">
        <v>11</v>
      </c>
      <c r="E30" s="48" t="s">
        <v>70</v>
      </c>
      <c r="F30" s="48" t="s">
        <v>47</v>
      </c>
      <c r="G30" s="111">
        <f>SUM(G31)</f>
        <v>15000</v>
      </c>
    </row>
    <row r="31" spans="1:7" ht="12.75">
      <c r="A31" s="42" t="s">
        <v>46</v>
      </c>
      <c r="B31" s="9" t="s">
        <v>22</v>
      </c>
      <c r="C31" s="8" t="s">
        <v>17</v>
      </c>
      <c r="D31" s="8">
        <v>11</v>
      </c>
      <c r="E31" s="137" t="s">
        <v>124</v>
      </c>
      <c r="F31" s="7" t="s">
        <v>57</v>
      </c>
      <c r="G31" s="109">
        <v>15000</v>
      </c>
    </row>
    <row r="32" spans="1:7" s="29" customFormat="1" ht="30.75" thickBot="1">
      <c r="A32" s="103" t="s">
        <v>56</v>
      </c>
      <c r="B32" s="47" t="s">
        <v>22</v>
      </c>
      <c r="C32" s="56" t="s">
        <v>17</v>
      </c>
      <c r="D32" s="56">
        <v>13</v>
      </c>
      <c r="E32" s="48" t="s">
        <v>70</v>
      </c>
      <c r="F32" s="104" t="s">
        <v>42</v>
      </c>
      <c r="G32" s="110">
        <v>700</v>
      </c>
    </row>
    <row r="33" spans="1:7" ht="13.5" thickBot="1">
      <c r="A33" s="59" t="s">
        <v>48</v>
      </c>
      <c r="B33" s="57" t="s">
        <v>22</v>
      </c>
      <c r="C33" s="58" t="s">
        <v>20</v>
      </c>
      <c r="D33" s="58">
        <v>0</v>
      </c>
      <c r="E33" s="58" t="s">
        <v>70</v>
      </c>
      <c r="F33" s="60" t="s">
        <v>10</v>
      </c>
      <c r="G33" s="113">
        <f>SUM(G34)</f>
        <v>173700</v>
      </c>
    </row>
    <row r="34" spans="1:7" ht="30">
      <c r="A34" s="61" t="s">
        <v>24</v>
      </c>
      <c r="B34" s="62" t="s">
        <v>22</v>
      </c>
      <c r="C34" s="62" t="s">
        <v>12</v>
      </c>
      <c r="D34" s="62" t="s">
        <v>25</v>
      </c>
      <c r="E34" s="63" t="s">
        <v>70</v>
      </c>
      <c r="F34" s="64" t="s">
        <v>10</v>
      </c>
      <c r="G34" s="108">
        <f>SUM(G35)</f>
        <v>173700</v>
      </c>
    </row>
    <row r="35" spans="1:7" ht="60">
      <c r="A35" s="55" t="s">
        <v>49</v>
      </c>
      <c r="B35" s="48" t="s">
        <v>22</v>
      </c>
      <c r="C35" s="48" t="s">
        <v>12</v>
      </c>
      <c r="D35" s="62" t="s">
        <v>25</v>
      </c>
      <c r="E35" s="65" t="s">
        <v>68</v>
      </c>
      <c r="F35" s="47" t="s">
        <v>10</v>
      </c>
      <c r="G35" s="110">
        <f>SUM(G39+G36)</f>
        <v>173700</v>
      </c>
    </row>
    <row r="36" spans="1:7" ht="25.5">
      <c r="A36" s="66" t="s">
        <v>16</v>
      </c>
      <c r="B36" s="67" t="s">
        <v>22</v>
      </c>
      <c r="C36" s="68" t="s">
        <v>20</v>
      </c>
      <c r="D36" s="67" t="s">
        <v>25</v>
      </c>
      <c r="E36" s="87" t="s">
        <v>68</v>
      </c>
      <c r="F36" s="69" t="s">
        <v>36</v>
      </c>
      <c r="G36" s="107">
        <f>SUM(G37,G38)</f>
        <v>162568</v>
      </c>
    </row>
    <row r="37" spans="1:7" ht="12.75">
      <c r="A37" s="18" t="s">
        <v>14</v>
      </c>
      <c r="B37" s="13" t="s">
        <v>22</v>
      </c>
      <c r="C37" s="21" t="s">
        <v>20</v>
      </c>
      <c r="D37" s="13" t="s">
        <v>25</v>
      </c>
      <c r="E37" s="88" t="s">
        <v>68</v>
      </c>
      <c r="F37" s="40" t="s">
        <v>33</v>
      </c>
      <c r="G37" s="109">
        <v>124860</v>
      </c>
    </row>
    <row r="38" spans="1:7" ht="12.75">
      <c r="A38" s="18" t="s">
        <v>19</v>
      </c>
      <c r="B38" s="13" t="s">
        <v>22</v>
      </c>
      <c r="C38" s="21" t="s">
        <v>20</v>
      </c>
      <c r="D38" s="13" t="s">
        <v>25</v>
      </c>
      <c r="E38" s="88" t="s">
        <v>68</v>
      </c>
      <c r="F38" s="40" t="s">
        <v>37</v>
      </c>
      <c r="G38" s="109">
        <v>37708</v>
      </c>
    </row>
    <row r="39" spans="1:7" ht="38.25">
      <c r="A39" s="50" t="s">
        <v>50</v>
      </c>
      <c r="B39" s="67" t="s">
        <v>22</v>
      </c>
      <c r="C39" s="70" t="s">
        <v>20</v>
      </c>
      <c r="D39" s="67" t="s">
        <v>25</v>
      </c>
      <c r="E39" s="87" t="s">
        <v>68</v>
      </c>
      <c r="F39" s="69" t="s">
        <v>42</v>
      </c>
      <c r="G39" s="111">
        <f>SUM(G40)</f>
        <v>11132</v>
      </c>
    </row>
    <row r="40" spans="1:7" ht="39" thickBot="1">
      <c r="A40" s="42" t="s">
        <v>39</v>
      </c>
      <c r="B40" s="9" t="s">
        <v>22</v>
      </c>
      <c r="C40" s="21" t="s">
        <v>20</v>
      </c>
      <c r="D40" s="13" t="s">
        <v>25</v>
      </c>
      <c r="E40" s="88" t="s">
        <v>68</v>
      </c>
      <c r="F40" s="40" t="s">
        <v>34</v>
      </c>
      <c r="G40" s="109">
        <v>11132</v>
      </c>
    </row>
    <row r="41" spans="1:7" ht="39" thickBot="1">
      <c r="A41" s="77" t="s">
        <v>86</v>
      </c>
      <c r="B41" s="15" t="s">
        <v>22</v>
      </c>
      <c r="C41" s="15" t="s">
        <v>25</v>
      </c>
      <c r="D41" s="16" t="s">
        <v>9</v>
      </c>
      <c r="E41" s="15" t="s">
        <v>70</v>
      </c>
      <c r="F41" s="20" t="s">
        <v>10</v>
      </c>
      <c r="G41" s="112">
        <f>SUM(G42)</f>
        <v>663102</v>
      </c>
    </row>
    <row r="42" spans="1:7" ht="13.5" thickBot="1">
      <c r="A42" s="28" t="s">
        <v>87</v>
      </c>
      <c r="B42" s="36" t="s">
        <v>22</v>
      </c>
      <c r="C42" s="36" t="s">
        <v>25</v>
      </c>
      <c r="D42" s="36" t="s">
        <v>74</v>
      </c>
      <c r="E42" s="78" t="s">
        <v>70</v>
      </c>
      <c r="F42" s="35" t="s">
        <v>10</v>
      </c>
      <c r="G42" s="106">
        <f>SUM(G43:G44)</f>
        <v>663102</v>
      </c>
    </row>
    <row r="43" spans="1:7" ht="51">
      <c r="A43" s="93" t="s">
        <v>88</v>
      </c>
      <c r="B43" s="13" t="s">
        <v>22</v>
      </c>
      <c r="C43" s="79" t="s">
        <v>25</v>
      </c>
      <c r="D43" s="79" t="s">
        <v>74</v>
      </c>
      <c r="E43" s="91">
        <v>8040080020</v>
      </c>
      <c r="F43" s="40" t="s">
        <v>34</v>
      </c>
      <c r="G43" s="114">
        <v>153000</v>
      </c>
    </row>
    <row r="44" spans="1:7" ht="26.25" thickBot="1">
      <c r="A44" s="100" t="s">
        <v>91</v>
      </c>
      <c r="B44" s="10" t="s">
        <v>22</v>
      </c>
      <c r="C44" s="10" t="s">
        <v>25</v>
      </c>
      <c r="D44" s="10" t="s">
        <v>74</v>
      </c>
      <c r="E44" s="101" t="s">
        <v>92</v>
      </c>
      <c r="F44" s="2" t="s">
        <v>34</v>
      </c>
      <c r="G44" s="109">
        <v>510102</v>
      </c>
    </row>
    <row r="45" spans="1:7" ht="15.75" thickBot="1">
      <c r="A45" s="37" t="s">
        <v>52</v>
      </c>
      <c r="B45" s="38" t="s">
        <v>22</v>
      </c>
      <c r="C45" s="38" t="s">
        <v>9</v>
      </c>
      <c r="D45" s="38" t="s">
        <v>9</v>
      </c>
      <c r="E45" s="39" t="s">
        <v>70</v>
      </c>
      <c r="F45" s="39" t="s">
        <v>10</v>
      </c>
      <c r="G45" s="115">
        <f>SUM(G46+G52)</f>
        <v>1990660.02</v>
      </c>
    </row>
    <row r="46" spans="1:7" ht="27" thickBot="1">
      <c r="A46" s="95" t="s">
        <v>28</v>
      </c>
      <c r="B46" s="71" t="s">
        <v>22</v>
      </c>
      <c r="C46" s="71" t="s">
        <v>11</v>
      </c>
      <c r="D46" s="71" t="s">
        <v>8</v>
      </c>
      <c r="E46" s="92">
        <v>20000000</v>
      </c>
      <c r="F46" s="72" t="s">
        <v>10</v>
      </c>
      <c r="G46" s="115">
        <f>SUM(G47+G50)</f>
        <v>49100</v>
      </c>
    </row>
    <row r="47" spans="1:7" ht="25.5">
      <c r="A47" s="66" t="s">
        <v>16</v>
      </c>
      <c r="B47" s="67" t="s">
        <v>22</v>
      </c>
      <c r="C47" s="68" t="s">
        <v>18</v>
      </c>
      <c r="D47" s="67" t="s">
        <v>8</v>
      </c>
      <c r="E47" s="89">
        <v>6130001030</v>
      </c>
      <c r="F47" s="69" t="s">
        <v>36</v>
      </c>
      <c r="G47" s="107">
        <f>SUM(G48:G49)</f>
        <v>46982</v>
      </c>
    </row>
    <row r="48" spans="1:7" ht="12.75">
      <c r="A48" s="18" t="s">
        <v>14</v>
      </c>
      <c r="B48" s="13" t="s">
        <v>22</v>
      </c>
      <c r="C48" s="19" t="s">
        <v>18</v>
      </c>
      <c r="D48" s="79" t="s">
        <v>8</v>
      </c>
      <c r="E48" s="90">
        <v>6130001030</v>
      </c>
      <c r="F48" s="40" t="s">
        <v>33</v>
      </c>
      <c r="G48" s="109">
        <v>36084</v>
      </c>
    </row>
    <row r="49" spans="1:7" ht="12.75">
      <c r="A49" s="18" t="s">
        <v>19</v>
      </c>
      <c r="B49" s="13" t="s">
        <v>22</v>
      </c>
      <c r="C49" s="19" t="s">
        <v>18</v>
      </c>
      <c r="D49" s="79" t="s">
        <v>8</v>
      </c>
      <c r="E49" s="90">
        <v>6130001030</v>
      </c>
      <c r="F49" s="40" t="s">
        <v>37</v>
      </c>
      <c r="G49" s="109">
        <v>10898</v>
      </c>
    </row>
    <row r="50" spans="1:7" ht="38.25">
      <c r="A50" s="50" t="s">
        <v>50</v>
      </c>
      <c r="B50" s="67" t="s">
        <v>22</v>
      </c>
      <c r="C50" s="68" t="s">
        <v>18</v>
      </c>
      <c r="D50" s="67" t="s">
        <v>8</v>
      </c>
      <c r="E50" s="89">
        <v>6130001030</v>
      </c>
      <c r="F50" s="69" t="s">
        <v>42</v>
      </c>
      <c r="G50" s="111">
        <f>SUM(G51:G51)</f>
        <v>2118</v>
      </c>
    </row>
    <row r="51" spans="1:7" ht="42" customHeight="1" thickBot="1">
      <c r="A51" s="42" t="s">
        <v>39</v>
      </c>
      <c r="B51" s="14" t="s">
        <v>22</v>
      </c>
      <c r="C51" s="11" t="s">
        <v>18</v>
      </c>
      <c r="D51" s="80" t="s">
        <v>8</v>
      </c>
      <c r="E51" s="90">
        <v>6130001030</v>
      </c>
      <c r="F51" s="41" t="s">
        <v>34</v>
      </c>
      <c r="G51" s="116">
        <v>2118</v>
      </c>
    </row>
    <row r="52" spans="1:7" ht="27" customHeight="1" thickBot="1">
      <c r="A52" s="94" t="s">
        <v>30</v>
      </c>
      <c r="B52" s="75" t="s">
        <v>22</v>
      </c>
      <c r="C52" s="75" t="s">
        <v>11</v>
      </c>
      <c r="D52" s="75" t="s">
        <v>29</v>
      </c>
      <c r="E52" s="76" t="s">
        <v>70</v>
      </c>
      <c r="F52" s="76" t="s">
        <v>10</v>
      </c>
      <c r="G52" s="112">
        <f>SUM(G53)</f>
        <v>1941560.02</v>
      </c>
    </row>
    <row r="53" spans="1:7" ht="38.25">
      <c r="A53" s="50" t="s">
        <v>50</v>
      </c>
      <c r="B53" s="73" t="s">
        <v>22</v>
      </c>
      <c r="C53" s="73" t="s">
        <v>11</v>
      </c>
      <c r="D53" s="73" t="s">
        <v>29</v>
      </c>
      <c r="E53" s="80" t="s">
        <v>71</v>
      </c>
      <c r="F53" s="74" t="s">
        <v>42</v>
      </c>
      <c r="G53" s="116">
        <f>SUM(G54:G55)</f>
        <v>1941560.02</v>
      </c>
    </row>
    <row r="54" spans="1:7" ht="51">
      <c r="A54" s="84" t="s">
        <v>51</v>
      </c>
      <c r="B54" s="85" t="s">
        <v>22</v>
      </c>
      <c r="C54" s="85" t="s">
        <v>11</v>
      </c>
      <c r="D54" s="85" t="s">
        <v>29</v>
      </c>
      <c r="E54" s="86" t="s">
        <v>123</v>
      </c>
      <c r="F54" s="86" t="s">
        <v>34</v>
      </c>
      <c r="G54" s="117">
        <v>1871560.02</v>
      </c>
    </row>
    <row r="55" spans="1:7" ht="51.75" thickBot="1">
      <c r="A55" s="84" t="s">
        <v>51</v>
      </c>
      <c r="B55" s="85" t="s">
        <v>22</v>
      </c>
      <c r="C55" s="85" t="s">
        <v>11</v>
      </c>
      <c r="D55" s="85" t="s">
        <v>29</v>
      </c>
      <c r="E55" s="137" t="s">
        <v>125</v>
      </c>
      <c r="F55" s="86" t="s">
        <v>34</v>
      </c>
      <c r="G55" s="117">
        <v>70000</v>
      </c>
    </row>
    <row r="56" spans="1:7" ht="27" thickBot="1">
      <c r="A56" s="77" t="s">
        <v>90</v>
      </c>
      <c r="B56" s="15" t="s">
        <v>22</v>
      </c>
      <c r="C56" s="15" t="s">
        <v>55</v>
      </c>
      <c r="D56" s="16" t="s">
        <v>9</v>
      </c>
      <c r="E56" s="15" t="s">
        <v>70</v>
      </c>
      <c r="F56" s="15" t="s">
        <v>10</v>
      </c>
      <c r="G56" s="115">
        <f>SUM(G57)</f>
        <v>190035</v>
      </c>
    </row>
    <row r="57" spans="1:7" ht="12.75">
      <c r="A57" s="102" t="s">
        <v>89</v>
      </c>
      <c r="B57" s="67" t="s">
        <v>22</v>
      </c>
      <c r="C57" s="67" t="s">
        <v>55</v>
      </c>
      <c r="D57" s="67" t="s">
        <v>25</v>
      </c>
      <c r="E57" s="68" t="s">
        <v>70</v>
      </c>
      <c r="F57" s="69" t="s">
        <v>10</v>
      </c>
      <c r="G57" s="107">
        <f>SUM(G58:G59)</f>
        <v>190035</v>
      </c>
    </row>
    <row r="58" spans="1:7" s="131" customFormat="1" ht="38.25">
      <c r="A58" s="133" t="s">
        <v>50</v>
      </c>
      <c r="B58" s="134" t="s">
        <v>22</v>
      </c>
      <c r="C58" s="134" t="s">
        <v>55</v>
      </c>
      <c r="D58" s="134" t="s">
        <v>25</v>
      </c>
      <c r="E58" s="90">
        <v>8018002226</v>
      </c>
      <c r="F58" s="132" t="s">
        <v>34</v>
      </c>
      <c r="G58" s="114">
        <v>85000</v>
      </c>
    </row>
    <row r="59" spans="1:7" ht="18" customHeight="1">
      <c r="A59" s="100" t="s">
        <v>91</v>
      </c>
      <c r="B59" s="10" t="s">
        <v>22</v>
      </c>
      <c r="C59" s="10" t="s">
        <v>55</v>
      </c>
      <c r="D59" s="10" t="s">
        <v>25</v>
      </c>
      <c r="E59" s="101" t="s">
        <v>92</v>
      </c>
      <c r="F59" s="2" t="s">
        <v>34</v>
      </c>
      <c r="G59" s="109">
        <v>105035</v>
      </c>
    </row>
    <row r="60" spans="1:7" ht="13.5" thickBot="1">
      <c r="A60" s="96" t="s">
        <v>82</v>
      </c>
      <c r="B60" s="97" t="s">
        <v>22</v>
      </c>
      <c r="C60" s="97" t="s">
        <v>84</v>
      </c>
      <c r="D60" s="98" t="s">
        <v>9</v>
      </c>
      <c r="E60" s="97" t="s">
        <v>70</v>
      </c>
      <c r="F60" s="99" t="s">
        <v>10</v>
      </c>
      <c r="G60" s="118">
        <f>SUM(G61)</f>
        <v>10000</v>
      </c>
    </row>
    <row r="61" spans="1:7" ht="13.5" thickBot="1">
      <c r="A61" s="28" t="s">
        <v>83</v>
      </c>
      <c r="B61" s="36" t="s">
        <v>22</v>
      </c>
      <c r="C61" s="36" t="s">
        <v>85</v>
      </c>
      <c r="D61" s="36" t="s">
        <v>84</v>
      </c>
      <c r="E61" s="78" t="s">
        <v>70</v>
      </c>
      <c r="F61" s="35" t="s">
        <v>10</v>
      </c>
      <c r="G61" s="106">
        <f>SUM(G62)</f>
        <v>10000</v>
      </c>
    </row>
    <row r="62" spans="1:7" ht="51.75" thickBot="1">
      <c r="A62" s="93" t="s">
        <v>93</v>
      </c>
      <c r="B62" s="13" t="s">
        <v>22</v>
      </c>
      <c r="C62" s="79" t="s">
        <v>84</v>
      </c>
      <c r="D62" s="79" t="s">
        <v>84</v>
      </c>
      <c r="E62" s="91">
        <v>8028002340</v>
      </c>
      <c r="F62" s="40" t="s">
        <v>34</v>
      </c>
      <c r="G62" s="114">
        <v>10000</v>
      </c>
    </row>
    <row r="63" spans="1:7" ht="26.25" thickBot="1">
      <c r="A63" s="77" t="s">
        <v>53</v>
      </c>
      <c r="B63" s="15" t="s">
        <v>22</v>
      </c>
      <c r="C63" s="15" t="s">
        <v>15</v>
      </c>
      <c r="D63" s="16" t="s">
        <v>9</v>
      </c>
      <c r="E63" s="15" t="s">
        <v>70</v>
      </c>
      <c r="F63" s="20" t="s">
        <v>10</v>
      </c>
      <c r="G63" s="112">
        <f>SUM(G64)</f>
        <v>6031306</v>
      </c>
    </row>
    <row r="64" spans="1:7" ht="13.5" thickBot="1">
      <c r="A64" s="28" t="s">
        <v>32</v>
      </c>
      <c r="B64" s="36" t="s">
        <v>22</v>
      </c>
      <c r="C64" s="78" t="s">
        <v>21</v>
      </c>
      <c r="D64" s="78" t="s">
        <v>17</v>
      </c>
      <c r="E64" s="78" t="s">
        <v>70</v>
      </c>
      <c r="F64" s="35" t="s">
        <v>10</v>
      </c>
      <c r="G64" s="106">
        <f>SUM(G65+G68+G71)</f>
        <v>6031306</v>
      </c>
    </row>
    <row r="65" spans="1:7" ht="25.5">
      <c r="A65" s="121" t="s">
        <v>119</v>
      </c>
      <c r="B65" s="122" t="s">
        <v>22</v>
      </c>
      <c r="C65" s="68" t="s">
        <v>21</v>
      </c>
      <c r="D65" s="68" t="s">
        <v>17</v>
      </c>
      <c r="E65" s="89">
        <v>8030080000</v>
      </c>
      <c r="F65" s="69" t="s">
        <v>35</v>
      </c>
      <c r="G65" s="123">
        <f>SUM(G66:G67)</f>
        <v>5600000</v>
      </c>
    </row>
    <row r="66" spans="1:7" ht="12.75">
      <c r="A66" s="17" t="s">
        <v>31</v>
      </c>
      <c r="B66" s="13" t="s">
        <v>22</v>
      </c>
      <c r="C66" s="19" t="s">
        <v>21</v>
      </c>
      <c r="D66" s="19" t="s">
        <v>17</v>
      </c>
      <c r="E66" s="91">
        <v>8030080010</v>
      </c>
      <c r="F66" s="40" t="s">
        <v>35</v>
      </c>
      <c r="G66" s="114">
        <v>4600000</v>
      </c>
    </row>
    <row r="67" spans="1:7" ht="12.75">
      <c r="A67" s="18" t="s">
        <v>31</v>
      </c>
      <c r="B67" s="6" t="s">
        <v>22</v>
      </c>
      <c r="C67" s="21" t="s">
        <v>21</v>
      </c>
      <c r="D67" s="21" t="s">
        <v>17</v>
      </c>
      <c r="E67" s="91">
        <v>8030080020</v>
      </c>
      <c r="F67" s="40" t="s">
        <v>35</v>
      </c>
      <c r="G67" s="109">
        <v>1000000</v>
      </c>
    </row>
    <row r="68" spans="1:7" ht="12.75">
      <c r="A68" s="121" t="s">
        <v>120</v>
      </c>
      <c r="B68" s="53" t="s">
        <v>22</v>
      </c>
      <c r="C68" s="70" t="s">
        <v>21</v>
      </c>
      <c r="D68" s="70" t="s">
        <v>17</v>
      </c>
      <c r="E68" s="87" t="s">
        <v>121</v>
      </c>
      <c r="F68" s="51" t="s">
        <v>117</v>
      </c>
      <c r="G68" s="123">
        <f>SUM(G69:G70)</f>
        <v>156251</v>
      </c>
    </row>
    <row r="69" spans="1:7" ht="25.5">
      <c r="A69" s="42" t="s">
        <v>114</v>
      </c>
      <c r="B69" s="10" t="s">
        <v>22</v>
      </c>
      <c r="C69" s="21" t="s">
        <v>21</v>
      </c>
      <c r="D69" s="21" t="s">
        <v>17</v>
      </c>
      <c r="E69" s="120" t="s">
        <v>116</v>
      </c>
      <c r="F69" s="2" t="s">
        <v>117</v>
      </c>
      <c r="G69" s="109">
        <v>104167</v>
      </c>
    </row>
    <row r="70" spans="1:7" ht="25.5">
      <c r="A70" s="42" t="s">
        <v>115</v>
      </c>
      <c r="B70" s="10" t="s">
        <v>22</v>
      </c>
      <c r="C70" s="21" t="s">
        <v>21</v>
      </c>
      <c r="D70" s="21" t="s">
        <v>17</v>
      </c>
      <c r="E70" s="120" t="s">
        <v>118</v>
      </c>
      <c r="F70" s="2" t="s">
        <v>117</v>
      </c>
      <c r="G70" s="109">
        <v>52084</v>
      </c>
    </row>
    <row r="71" spans="1:7" s="29" customFormat="1" ht="38.25">
      <c r="A71" s="124" t="s">
        <v>50</v>
      </c>
      <c r="B71" s="122" t="s">
        <v>22</v>
      </c>
      <c r="C71" s="68" t="s">
        <v>21</v>
      </c>
      <c r="D71" s="68" t="s">
        <v>17</v>
      </c>
      <c r="E71" s="122" t="s">
        <v>122</v>
      </c>
      <c r="F71" s="125" t="s">
        <v>34</v>
      </c>
      <c r="G71" s="126">
        <f>SUM(G72)</f>
        <v>275055</v>
      </c>
    </row>
    <row r="72" spans="1:7" s="131" customFormat="1" ht="13.5" thickBot="1">
      <c r="A72" s="127" t="s">
        <v>112</v>
      </c>
      <c r="B72" s="74" t="s">
        <v>22</v>
      </c>
      <c r="C72" s="128" t="s">
        <v>21</v>
      </c>
      <c r="D72" s="128" t="s">
        <v>17</v>
      </c>
      <c r="E72" s="129">
        <v>7110172380</v>
      </c>
      <c r="F72" s="130" t="s">
        <v>34</v>
      </c>
      <c r="G72" s="119">
        <v>275055</v>
      </c>
    </row>
    <row r="73" spans="1:7" ht="13.5" thickBot="1">
      <c r="A73" s="77" t="s">
        <v>73</v>
      </c>
      <c r="B73" s="15" t="s">
        <v>22</v>
      </c>
      <c r="C73" s="15" t="s">
        <v>74</v>
      </c>
      <c r="D73" s="16" t="s">
        <v>9</v>
      </c>
      <c r="E73" s="15" t="s">
        <v>70</v>
      </c>
      <c r="F73" s="20" t="s">
        <v>10</v>
      </c>
      <c r="G73" s="112">
        <f>SUM(G74)</f>
        <v>150000</v>
      </c>
    </row>
    <row r="74" spans="1:7" ht="13.5" thickBot="1">
      <c r="A74" s="28" t="s">
        <v>75</v>
      </c>
      <c r="B74" s="36" t="s">
        <v>22</v>
      </c>
      <c r="C74" s="78">
        <v>10</v>
      </c>
      <c r="D74" s="78" t="s">
        <v>17</v>
      </c>
      <c r="E74" s="78" t="s">
        <v>70</v>
      </c>
      <c r="F74" s="35" t="s">
        <v>10</v>
      </c>
      <c r="G74" s="106">
        <f>SUM(G75)</f>
        <v>150000</v>
      </c>
    </row>
    <row r="75" spans="1:7" ht="13.5" thickBot="1">
      <c r="A75" s="93" t="s">
        <v>77</v>
      </c>
      <c r="B75" s="13" t="s">
        <v>22</v>
      </c>
      <c r="C75" s="19">
        <v>10</v>
      </c>
      <c r="D75" s="19" t="s">
        <v>17</v>
      </c>
      <c r="E75" s="91">
        <v>8018002263</v>
      </c>
      <c r="F75" s="40" t="s">
        <v>76</v>
      </c>
      <c r="G75" s="114">
        <v>150000</v>
      </c>
    </row>
    <row r="76" spans="1:7" ht="13.5" thickBot="1">
      <c r="A76" s="77" t="s">
        <v>78</v>
      </c>
      <c r="B76" s="15" t="s">
        <v>22</v>
      </c>
      <c r="C76" s="15" t="s">
        <v>79</v>
      </c>
      <c r="D76" s="16" t="s">
        <v>9</v>
      </c>
      <c r="E76" s="15" t="s">
        <v>70</v>
      </c>
      <c r="F76" s="20" t="s">
        <v>10</v>
      </c>
      <c r="G76" s="112">
        <f>SUM(G77)</f>
        <v>10000</v>
      </c>
    </row>
    <row r="77" spans="1:7" ht="13.5" thickBot="1">
      <c r="A77" s="28" t="s">
        <v>80</v>
      </c>
      <c r="B77" s="36" t="s">
        <v>22</v>
      </c>
      <c r="C77" s="78">
        <v>11</v>
      </c>
      <c r="D77" s="78" t="s">
        <v>17</v>
      </c>
      <c r="E77" s="78" t="s">
        <v>70</v>
      </c>
      <c r="F77" s="35" t="s">
        <v>10</v>
      </c>
      <c r="G77" s="106">
        <f>SUM(G78)</f>
        <v>10000</v>
      </c>
    </row>
    <row r="78" spans="1:7" ht="26.25" thickBot="1">
      <c r="A78" s="93" t="s">
        <v>81</v>
      </c>
      <c r="B78" s="13" t="s">
        <v>22</v>
      </c>
      <c r="C78" s="19">
        <v>11</v>
      </c>
      <c r="D78" s="19" t="s">
        <v>17</v>
      </c>
      <c r="E78" s="91">
        <v>8018002340</v>
      </c>
      <c r="F78" s="40" t="s">
        <v>34</v>
      </c>
      <c r="G78" s="114">
        <v>10000</v>
      </c>
    </row>
    <row r="79" spans="1:7" ht="26.25" thickBot="1">
      <c r="A79" s="77" t="s">
        <v>100</v>
      </c>
      <c r="B79" s="15" t="s">
        <v>22</v>
      </c>
      <c r="C79" s="15" t="s">
        <v>101</v>
      </c>
      <c r="D79" s="16" t="s">
        <v>8</v>
      </c>
      <c r="E79" s="136" t="s">
        <v>126</v>
      </c>
      <c r="F79" s="20" t="s">
        <v>102</v>
      </c>
      <c r="G79" s="112">
        <v>0</v>
      </c>
    </row>
    <row r="80" spans="1:7" ht="13.5" thickBot="1">
      <c r="A80" s="77" t="s">
        <v>95</v>
      </c>
      <c r="B80" s="15" t="s">
        <v>22</v>
      </c>
      <c r="C80" s="15" t="s">
        <v>97</v>
      </c>
      <c r="D80" s="16" t="s">
        <v>9</v>
      </c>
      <c r="E80" s="15" t="s">
        <v>70</v>
      </c>
      <c r="F80" s="20" t="s">
        <v>10</v>
      </c>
      <c r="G80" s="112">
        <f>SUM(G81)</f>
        <v>298631.88</v>
      </c>
    </row>
    <row r="81" spans="1:7" ht="13.5" thickBot="1">
      <c r="A81" s="28" t="s">
        <v>96</v>
      </c>
      <c r="B81" s="36" t="s">
        <v>22</v>
      </c>
      <c r="C81" s="78">
        <v>14</v>
      </c>
      <c r="D81" s="36" t="s">
        <v>25</v>
      </c>
      <c r="E81" s="78" t="s">
        <v>70</v>
      </c>
      <c r="F81" s="35" t="s">
        <v>10</v>
      </c>
      <c r="G81" s="106">
        <f>SUM(G82)</f>
        <v>298631.88</v>
      </c>
    </row>
    <row r="82" spans="1:7" ht="12.75">
      <c r="A82" s="93" t="s">
        <v>96</v>
      </c>
      <c r="B82" s="13" t="s">
        <v>22</v>
      </c>
      <c r="C82" s="19">
        <v>14</v>
      </c>
      <c r="D82" s="79" t="s">
        <v>25</v>
      </c>
      <c r="E82" s="91" t="s">
        <v>98</v>
      </c>
      <c r="F82" s="40" t="s">
        <v>99</v>
      </c>
      <c r="G82" s="114">
        <v>298631.88</v>
      </c>
    </row>
  </sheetData>
  <sheetProtection/>
  <mergeCells count="2">
    <mergeCell ref="A5:A6"/>
    <mergeCell ref="G5:G6"/>
  </mergeCells>
  <printOptions/>
  <pageMargins left="0.4724409448818898" right="0.4330708661417323" top="0.7874015748031497" bottom="0.3937007874015748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Ольга</cp:lastModifiedBy>
  <cp:lastPrinted>2023-06-05T02:28:59Z</cp:lastPrinted>
  <dcterms:created xsi:type="dcterms:W3CDTF">2005-11-29T06:08:22Z</dcterms:created>
  <dcterms:modified xsi:type="dcterms:W3CDTF">2023-06-16T01:26:58Z</dcterms:modified>
  <cp:category/>
  <cp:version/>
  <cp:contentType/>
  <cp:contentStatus/>
</cp:coreProperties>
</file>